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5" activeTab="0"/>
  </bookViews>
  <sheets>
    <sheet name="Vendor Contact" sheetId="1" r:id="rId1"/>
    <sheet name="Alternator" sheetId="2" r:id="rId2"/>
    <sheet name="Fluids" sheetId="3" r:id="rId3"/>
    <sheet name="Heater Motors &amp; Switches" sheetId="4" r:id="rId4"/>
    <sheet name="Lamps" sheetId="5" r:id="rId5"/>
    <sheet name="Seat Covers&amp;Foam" sheetId="6" r:id="rId6"/>
    <sheet name="Tires" sheetId="7" r:id="rId7"/>
  </sheets>
  <definedNames>
    <definedName name="_xlnm._FilterDatabase" localSheetId="1" hidden="1">'Alternator'!$A$1:$K$1</definedName>
    <definedName name="_xlnm._FilterDatabase" localSheetId="2" hidden="1">'Fluids'!$A$1:$K$1</definedName>
    <definedName name="_xlnm._FilterDatabase" localSheetId="3" hidden="1">'Heater Motors &amp; Switches'!$A$1:$L$1</definedName>
    <definedName name="_xlnm._FilterDatabase" localSheetId="4" hidden="1">'Lamps'!$A$1:$M$109</definedName>
    <definedName name="_xlnm._FilterDatabase" localSheetId="5" hidden="1">'Seat Covers&amp;Foam'!$A$1:$L$34</definedName>
    <definedName name="_xlnm._FilterDatabase" localSheetId="6" hidden="1">'Tires'!$A$1:$O$152</definedName>
    <definedName name="_xlnm.Print_Area" localSheetId="1">'Alternator'!$A$1:$I$19</definedName>
    <definedName name="_xlnm.Print_Area" localSheetId="2">'Fluids'!$A$1:$I$28</definedName>
    <definedName name="_xlnm.Print_Area" localSheetId="3">'Heater Motors &amp; Switches'!$A$1:$J$109</definedName>
    <definedName name="_xlnm.Print_Area" localSheetId="4">'Lamps'!$A$1:$K$110</definedName>
    <definedName name="_xlnm.Print_Area" localSheetId="5">'Seat Covers&amp;Foam'!$A$1:$J$34</definedName>
    <definedName name="_xlnm.Print_Area" localSheetId="6">'Tires'!$A$1:$M$153</definedName>
    <definedName name="_xlnm.Print_Titles" localSheetId="2">'Fluids'!$1:$1</definedName>
    <definedName name="_xlnm.Print_Titles" localSheetId="3">'Heater Motors &amp; Switches'!$1:$1</definedName>
    <definedName name="_xlnm.Print_Titles" localSheetId="4">'Lamps'!$1:$1</definedName>
    <definedName name="_xlnm.Print_Titles" localSheetId="5">'Seat Covers&amp;Foam'!$1:$1</definedName>
    <definedName name="_xlnm.Print_Titles" localSheetId="6">'Tires'!$1:$1</definedName>
  </definedNames>
  <calcPr fullCalcOnLoad="1"/>
</workbook>
</file>

<file path=xl/sharedStrings.xml><?xml version="1.0" encoding="utf-8"?>
<sst xmlns="http://schemas.openxmlformats.org/spreadsheetml/2006/main" count="2496" uniqueCount="695">
  <si>
    <t>Category</t>
  </si>
  <si>
    <t>Sub Category</t>
  </si>
  <si>
    <t>Description</t>
  </si>
  <si>
    <t>Unit</t>
  </si>
  <si>
    <t>Brand</t>
  </si>
  <si>
    <t>New Tires</t>
  </si>
  <si>
    <t>Highway, Radial, Tubeless</t>
  </si>
  <si>
    <t>Each</t>
  </si>
  <si>
    <t/>
  </si>
  <si>
    <t>Premium-No Mod/Econ</t>
  </si>
  <si>
    <t>Headlights</t>
  </si>
  <si>
    <t>Regular #4651, equal or replacement</t>
  </si>
  <si>
    <t>Regular #4652, equal or replacement</t>
  </si>
  <si>
    <t>Regular #6015, equal or replacement</t>
  </si>
  <si>
    <t>Regular #6052, equal or replacement</t>
  </si>
  <si>
    <t>Halogen #H6024, equal or replacement</t>
  </si>
  <si>
    <t>Halogen #H6054, equal or replacement</t>
  </si>
  <si>
    <t>Warning/caution lights</t>
  </si>
  <si>
    <t>Regular #6014, equal or replacement</t>
  </si>
  <si>
    <t>Marker/clearance lights</t>
  </si>
  <si>
    <t>Number #4636-1, equal or replacement</t>
  </si>
  <si>
    <t>Number #194, equal or replacement</t>
  </si>
  <si>
    <t>Number #631, equal or replacement</t>
  </si>
  <si>
    <t>Number #912, equal or replacement</t>
  </si>
  <si>
    <t>Number #T97, equal or replacement</t>
  </si>
  <si>
    <t>Number #67, equal or replacement</t>
  </si>
  <si>
    <t>Number #89, equal or replacement</t>
  </si>
  <si>
    <t>Turn signal lights</t>
  </si>
  <si>
    <t>Number #1157, equal or replacement</t>
  </si>
  <si>
    <t>Number #T3157, equal or replacement</t>
  </si>
  <si>
    <t>Number #1157A, equal or replacement</t>
  </si>
  <si>
    <t>Number #57, equal or replacement</t>
  </si>
  <si>
    <t>Backing lights</t>
  </si>
  <si>
    <t>Number #1156, equal or replacement</t>
  </si>
  <si>
    <t>Number #1156DC, equal or replacement</t>
  </si>
  <si>
    <t>Dash lights</t>
  </si>
  <si>
    <t>Number #53, equal or replacement</t>
  </si>
  <si>
    <t>Number #1816, equal or replacement</t>
  </si>
  <si>
    <t>Detergent/antiwear fortified</t>
  </si>
  <si>
    <t>SAE 30 API SL for gasoline engines, specify grade</t>
  </si>
  <si>
    <t>SAE 30 API SL CF/CF2, for diesel engines, specify grade</t>
  </si>
  <si>
    <t>SAE 10W-30 API SL GF3, energy conserving II, specify grade</t>
  </si>
  <si>
    <t>SAE 10W-40 API SL, energy conserving, specify grade</t>
  </si>
  <si>
    <t>SAE 15W-40 SL-CI-4, bulk quantity:200 gallon+, specify grade</t>
  </si>
  <si>
    <t>SAE 15W-40 SL-CI-4, specify grade</t>
  </si>
  <si>
    <t>SAE 20W-50 API SL, specify grade</t>
  </si>
  <si>
    <t>High Detergent</t>
  </si>
  <si>
    <t>SM-CJ4 diesel oil for 2007&amp; later low emission diesel engine</t>
  </si>
  <si>
    <t>Antifreeze</t>
  </si>
  <si>
    <t>Ethylene Glycol Base (Green)</t>
  </si>
  <si>
    <t>Ethylene glycol base</t>
  </si>
  <si>
    <t>Pre-mixed solution</t>
  </si>
  <si>
    <t>Protection to -20 deg F; equal or greater</t>
  </si>
  <si>
    <t>Concentrate</t>
  </si>
  <si>
    <t>2.5W:1c ratio; protect to -20 F equal or greater</t>
  </si>
  <si>
    <t>Retread, top cap pre-cure</t>
  </si>
  <si>
    <t>Highway, Radial</t>
  </si>
  <si>
    <t>Shell Rotella, T 15W40</t>
  </si>
  <si>
    <t>Shell Rotella, T 15W40, Bulk quantity: 200+ gallons</t>
  </si>
  <si>
    <t>Automatic Transmission</t>
  </si>
  <si>
    <t>Dexron III</t>
  </si>
  <si>
    <t>Bulk quantity: 150 gallons +</t>
  </si>
  <si>
    <t>Strobe Light</t>
  </si>
  <si>
    <t>Stop arm with harness, Tesco #1002</t>
  </si>
  <si>
    <t>Tall roof, Arrowflash #040-0042</t>
  </si>
  <si>
    <t>Short roof, Arrowflash #073-0141</t>
  </si>
  <si>
    <t>Synthetic</t>
  </si>
  <si>
    <t>Extended Service, for severe duty &amp; extended drain intervals</t>
  </si>
  <si>
    <t>Allison TES 295</t>
  </si>
  <si>
    <t>Ethylene Glycol Base (Red)</t>
  </si>
  <si>
    <t>Texaco Straight ELC, Extended Life Coolant</t>
  </si>
  <si>
    <t>(Orange)</t>
  </si>
  <si>
    <t>Dex-cool GM Approved, Extended life coolant</t>
  </si>
  <si>
    <t>Retread, pre cure or mold cure</t>
  </si>
  <si>
    <t>Mud &amp; Snow Radial Tire</t>
  </si>
  <si>
    <t>Steer Tires</t>
  </si>
  <si>
    <t>Retread, pre cure</t>
  </si>
  <si>
    <t>Drive Tread</t>
  </si>
  <si>
    <t>Highway Rib Tread</t>
  </si>
  <si>
    <t>Backing Lights</t>
  </si>
  <si>
    <t>LED 7" white back up</t>
  </si>
  <si>
    <t>Turn Signal Lights</t>
  </si>
  <si>
    <t>LED 7" amber turn signal</t>
  </si>
  <si>
    <t>LED 7" red running and stop</t>
  </si>
  <si>
    <t>LED Stop Arm upgrade Kit, Specialty Manufacturing #290</t>
  </si>
  <si>
    <t>Retread, cap</t>
  </si>
  <si>
    <t>Notes, Variences</t>
  </si>
  <si>
    <t>EPC #</t>
  </si>
  <si>
    <t>Alternator</t>
  </si>
  <si>
    <t>Lamps</t>
  </si>
  <si>
    <t>Bulk quantity: 200 gallons +</t>
  </si>
  <si>
    <t>Mud &amp; Snow Radial Tubeless</t>
  </si>
  <si>
    <t>Tire Size</t>
  </si>
  <si>
    <t>Tread</t>
  </si>
  <si>
    <t>Catalog Number</t>
  </si>
  <si>
    <t>Ply</t>
  </si>
  <si>
    <t>Goodyear</t>
  </si>
  <si>
    <t>Michelin</t>
  </si>
  <si>
    <t>BF Goodrich</t>
  </si>
  <si>
    <t>Firestone</t>
  </si>
  <si>
    <t>Bandag</t>
  </si>
  <si>
    <t>10R225</t>
  </si>
  <si>
    <t>11R225</t>
  </si>
  <si>
    <t>Acutred</t>
  </si>
  <si>
    <t>XZE</t>
  </si>
  <si>
    <t xml:space="preserve"> </t>
  </si>
  <si>
    <t>Load Range</t>
  </si>
  <si>
    <t>F</t>
  </si>
  <si>
    <t>G</t>
  </si>
  <si>
    <t>G149 RSA</t>
  </si>
  <si>
    <t>G124</t>
  </si>
  <si>
    <t>ST230</t>
  </si>
  <si>
    <t>DR444</t>
  </si>
  <si>
    <t>FS560 Plus</t>
  </si>
  <si>
    <t>G164 RTD</t>
  </si>
  <si>
    <t>G149 RSA RH</t>
  </si>
  <si>
    <t>XZE 2</t>
  </si>
  <si>
    <t>RAP</t>
  </si>
  <si>
    <t>T4100</t>
  </si>
  <si>
    <t>Highway Tread, Radial tire</t>
  </si>
  <si>
    <t>Highway Tread, Radial Tire</t>
  </si>
  <si>
    <t>Depth 20/32" Trac sz #7</t>
  </si>
  <si>
    <t>Bosch</t>
  </si>
  <si>
    <t>Delco</t>
  </si>
  <si>
    <t>Lease Neville</t>
  </si>
  <si>
    <t>Condition</t>
  </si>
  <si>
    <t>New</t>
  </si>
  <si>
    <t>Remanufactuered</t>
  </si>
  <si>
    <t>160 Amp with exchange</t>
  </si>
  <si>
    <t>175 Amp with exchange</t>
  </si>
  <si>
    <t>190 Amp with exchange</t>
  </si>
  <si>
    <t>200 Amp with exchange</t>
  </si>
  <si>
    <t>21 SI 160 Amp with exchange</t>
  </si>
  <si>
    <t>22 SI 160 Amp with exchange</t>
  </si>
  <si>
    <t>2800 JB with exchange</t>
  </si>
  <si>
    <t>Price</t>
  </si>
  <si>
    <t>Notes, Variances</t>
  </si>
  <si>
    <t>Motor Oil</t>
  </si>
  <si>
    <t>Windshield Washer Fluid</t>
  </si>
  <si>
    <t>Unit/Size</t>
  </si>
  <si>
    <t xml:space="preserve">1 Gallon  </t>
  </si>
  <si>
    <t>55 Gallon Drum</t>
  </si>
  <si>
    <t>Per Gallon</t>
  </si>
  <si>
    <t>6 Gallon Case</t>
  </si>
  <si>
    <t>5 Gallons</t>
  </si>
  <si>
    <t>12-Quart Case</t>
  </si>
  <si>
    <t xml:space="preserve">Ea </t>
  </si>
  <si>
    <t>Seat Cover</t>
  </si>
  <si>
    <t>For Bluebird Bus</t>
  </si>
  <si>
    <t>For Thomas Bus</t>
  </si>
  <si>
    <t>Seat Foam</t>
  </si>
  <si>
    <t>Back Foam</t>
  </si>
  <si>
    <t>39" Seat, Green</t>
  </si>
  <si>
    <t>DOT Standard, Green</t>
  </si>
  <si>
    <t>Back Cover, with velcro</t>
  </si>
  <si>
    <t>Catalog #</t>
  </si>
  <si>
    <t>Diesel Exhaust Fluid</t>
  </si>
  <si>
    <t>For International Bus</t>
  </si>
  <si>
    <t>39" Seat, Brown</t>
  </si>
  <si>
    <t>39" Seat, Blue</t>
  </si>
  <si>
    <t>DOT Standard, Brown</t>
  </si>
  <si>
    <t>DOT Standard, Blue</t>
  </si>
  <si>
    <t>Back Cover, staple close</t>
  </si>
  <si>
    <t>LED</t>
  </si>
  <si>
    <t>Bluebird</t>
  </si>
  <si>
    <t>Front Mount, Field Wound, CW, 2 speed, 5/16" diameter</t>
  </si>
  <si>
    <t>Heater &amp; Defroster</t>
  </si>
  <si>
    <t>Rear Mount, Field Wound, CW, 2 speed, 5/16" diameter</t>
  </si>
  <si>
    <t>Auxiliary Heater</t>
  </si>
  <si>
    <t>Front Mount, Perm. Magnet, CCW, 2 Speed, 5/16" diameter</t>
  </si>
  <si>
    <t>Heater Driver</t>
  </si>
  <si>
    <t>Field Wound, CCW, 2 speed, 1/4" diameter</t>
  </si>
  <si>
    <t>Carpenter</t>
  </si>
  <si>
    <t>Front Mount, Field Wound, CW, 1 speed, 5/16" diameter</t>
  </si>
  <si>
    <t>Defroster Auxiliary</t>
  </si>
  <si>
    <t>Front Mount, Field Wound, CW, 2 speed, 1/4"</t>
  </si>
  <si>
    <t>Front Mount, Field Wound, CCW, 2 speed, 1/4"</t>
  </si>
  <si>
    <t>Front Mount, Field Wound, CCW, 2 speed, 5/16" diameter</t>
  </si>
  <si>
    <t>Heater &amp; Defroster, All American</t>
  </si>
  <si>
    <t>Heater BB Conventionals</t>
  </si>
  <si>
    <t>Front Mount, Perm. Magnet, CW, 5/16" diameter</t>
  </si>
  <si>
    <t>Complete Blower Assembly</t>
  </si>
  <si>
    <t>Heater Motor</t>
  </si>
  <si>
    <t>Front Mount, Perm. Magnet, CCW, 2 speed, 5/16"</t>
  </si>
  <si>
    <t>Dual Shaft- Vented</t>
  </si>
  <si>
    <t>Perm. Magnet, CW, 2x 5/16"</t>
  </si>
  <si>
    <t>Dual Shafts, 11" long</t>
  </si>
  <si>
    <t>Front Mount, Perm. Magnet, CCW, 2x 5/16"</t>
  </si>
  <si>
    <t>Heater &amp; Defroster, 10" Length, Dual Shaft</t>
  </si>
  <si>
    <t>Perm. Magnet, 2 speed, 2 x 5/16"</t>
  </si>
  <si>
    <t>11" Length, Dual Shaft</t>
  </si>
  <si>
    <t>6" Length</t>
  </si>
  <si>
    <t>Front Mount, Perm. Magnet, CW/CCW, 5/16"</t>
  </si>
  <si>
    <t>7" Length</t>
  </si>
  <si>
    <t>Perm. Magnet, CW, 5/16"</t>
  </si>
  <si>
    <t>1 3/4" Shaft, Front Mount, Perm. Magnet, CCW, 5/16"</t>
  </si>
  <si>
    <t>6" Length, Vented</t>
  </si>
  <si>
    <t>Front Mount, Field Wound, CCW/CW (rev), 5/16"</t>
  </si>
  <si>
    <t>4 Wire Plug, 3 speed, 2 x 5/16"</t>
  </si>
  <si>
    <t>4 Wire Plug, CW, 2 speed, 5/16"</t>
  </si>
  <si>
    <t>2 Wire Plug</t>
  </si>
  <si>
    <t>10" Long, Dual Shaft</t>
  </si>
  <si>
    <t>10" Long Vented, Dual Shaft</t>
  </si>
  <si>
    <t>Per. Magnet, CW.CCW, 1 speed, 5/16"</t>
  </si>
  <si>
    <t>Front Mount, Perm. Magnet, CW/CCW, 1 speed, 5/16"</t>
  </si>
  <si>
    <t>Front Mount, Perm. Magnet, CCW, 5/16"</t>
  </si>
  <si>
    <t>Thomas/ Freightliner</t>
  </si>
  <si>
    <t>IC/Amtran/ Navistar</t>
  </si>
  <si>
    <t>Vendor</t>
  </si>
  <si>
    <t>Rank</t>
  </si>
  <si>
    <t>OEM</t>
  </si>
  <si>
    <t>AIC59-8</t>
  </si>
  <si>
    <t>HM101/500</t>
  </si>
  <si>
    <t>HM509</t>
  </si>
  <si>
    <t>HM103</t>
  </si>
  <si>
    <t>HMUNIV</t>
  </si>
  <si>
    <t>BB1438480</t>
  </si>
  <si>
    <t>BB8307373</t>
  </si>
  <si>
    <t>BB8303182</t>
  </si>
  <si>
    <t>CP210031</t>
  </si>
  <si>
    <t>CP210033</t>
  </si>
  <si>
    <t>CP210038</t>
  </si>
  <si>
    <t>TH8566-0009</t>
  </si>
  <si>
    <t>HM50</t>
  </si>
  <si>
    <t>TH8566-0130</t>
  </si>
  <si>
    <t>TH8566-0082</t>
  </si>
  <si>
    <t>HM506</t>
  </si>
  <si>
    <t>TH8566-0447</t>
  </si>
  <si>
    <t>HM512</t>
  </si>
  <si>
    <t>AIC59-5</t>
  </si>
  <si>
    <t>A442129013</t>
  </si>
  <si>
    <t xml:space="preserve">CP210031 </t>
  </si>
  <si>
    <t>HM508</t>
  </si>
  <si>
    <t>A452046010</t>
  </si>
  <si>
    <t>HM505</t>
  </si>
  <si>
    <t>American Bus</t>
  </si>
  <si>
    <t>LAMP1-1017-9000</t>
  </si>
  <si>
    <t>LAMPECVR12SAK</t>
  </si>
  <si>
    <t>LAMP3-1017-9000</t>
  </si>
  <si>
    <t>LAMP2-1017-9000</t>
  </si>
  <si>
    <t>CEC</t>
  </si>
  <si>
    <t>LB1156</t>
  </si>
  <si>
    <t>SA1156DC</t>
  </si>
  <si>
    <t>LB57</t>
  </si>
  <si>
    <t>LB1816</t>
  </si>
  <si>
    <t>LB53</t>
  </si>
  <si>
    <t>GE</t>
  </si>
  <si>
    <t>LB6054</t>
  </si>
  <si>
    <t>LB4651</t>
  </si>
  <si>
    <t>LB194</t>
  </si>
  <si>
    <t>LB9502</t>
  </si>
  <si>
    <t>LB67</t>
  </si>
  <si>
    <t>LB89</t>
  </si>
  <si>
    <t>LB912</t>
  </si>
  <si>
    <t>073-0141</t>
  </si>
  <si>
    <t>SMC</t>
  </si>
  <si>
    <t>SA1002</t>
  </si>
  <si>
    <t>040-0042</t>
  </si>
  <si>
    <t>LB1157</t>
  </si>
  <si>
    <t>LB3157</t>
  </si>
  <si>
    <t>S161039-0012</t>
  </si>
  <si>
    <t>S561039-0101</t>
  </si>
  <si>
    <t>S462039-0014</t>
  </si>
  <si>
    <t>S161039-0015</t>
  </si>
  <si>
    <t>S562039-0100</t>
  </si>
  <si>
    <t>S462039-0028</t>
  </si>
  <si>
    <t>S161039-0031</t>
  </si>
  <si>
    <t>S562039-0040</t>
  </si>
  <si>
    <t>S462039-0033</t>
  </si>
  <si>
    <t>S141239-0012</t>
  </si>
  <si>
    <t>S542239-0101</t>
  </si>
  <si>
    <t>S444239-0014</t>
  </si>
  <si>
    <t>S141239-0015</t>
  </si>
  <si>
    <t>S542239-0100</t>
  </si>
  <si>
    <t>S444239-0028</t>
  </si>
  <si>
    <t>S141239-0031</t>
  </si>
  <si>
    <t>S542239-0040</t>
  </si>
  <si>
    <t>S444239-0033</t>
  </si>
  <si>
    <t>S141039-0012</t>
  </si>
  <si>
    <t>S542039-0101</t>
  </si>
  <si>
    <t>S443039-0014</t>
  </si>
  <si>
    <t>S141039-0015</t>
  </si>
  <si>
    <t>S542039-0100</t>
  </si>
  <si>
    <t>S443039-0028</t>
  </si>
  <si>
    <t>S141039-0031</t>
  </si>
  <si>
    <t>S542039-0040</t>
  </si>
  <si>
    <t>S443039-0033</t>
  </si>
  <si>
    <t>F16139</t>
  </si>
  <si>
    <t>F58139</t>
  </si>
  <si>
    <t>F46139</t>
  </si>
  <si>
    <t>F15139RB7</t>
  </si>
  <si>
    <t>F55139RB7</t>
  </si>
  <si>
    <t>F40139RB7</t>
  </si>
  <si>
    <t>138-792-674</t>
  </si>
  <si>
    <t>Endurance RSA, Load Range G</t>
  </si>
  <si>
    <t>Dunlop</t>
  </si>
  <si>
    <t>138-792-737</t>
  </si>
  <si>
    <t>Marathon RSA</t>
  </si>
  <si>
    <t>138-948-265</t>
  </si>
  <si>
    <t>G622 RSD, Load Range G</t>
  </si>
  <si>
    <t>Endurance RSA</t>
  </si>
  <si>
    <t>SP431A</t>
  </si>
  <si>
    <t>H</t>
  </si>
  <si>
    <t>271-127-773</t>
  </si>
  <si>
    <t>SP160</t>
  </si>
  <si>
    <t>271-108-673</t>
  </si>
  <si>
    <t>138-953-265</t>
  </si>
  <si>
    <t>G622 RSD</t>
  </si>
  <si>
    <t>138-802-647</t>
  </si>
  <si>
    <t>Fuelmax RSA</t>
  </si>
  <si>
    <t>138-802-674</t>
  </si>
  <si>
    <t>G182 RSD</t>
  </si>
  <si>
    <t>138-802-111</t>
  </si>
  <si>
    <t>Marathon RSD</t>
  </si>
  <si>
    <t>138-803-738</t>
  </si>
  <si>
    <t>138-179-647</t>
  </si>
  <si>
    <t>138-803-185</t>
  </si>
  <si>
    <t>138-179-674</t>
  </si>
  <si>
    <t>255/70R225</t>
  </si>
  <si>
    <t>PC DWT14</t>
  </si>
  <si>
    <t>254-886-925</t>
  </si>
  <si>
    <t>254-085-925</t>
  </si>
  <si>
    <t>254-086-925</t>
  </si>
  <si>
    <t>PC AP18</t>
  </si>
  <si>
    <t>254-085-199</t>
  </si>
  <si>
    <t>254-086-199</t>
  </si>
  <si>
    <t>PC G159 16</t>
  </si>
  <si>
    <t>254-085-027</t>
  </si>
  <si>
    <t>PC G159 HS</t>
  </si>
  <si>
    <t>254-085-707</t>
  </si>
  <si>
    <t>254-086-027</t>
  </si>
  <si>
    <t>254-886-027</t>
  </si>
  <si>
    <t>PC G167 22</t>
  </si>
  <si>
    <t>254-085-702</t>
  </si>
  <si>
    <t>PC RDA 22</t>
  </si>
  <si>
    <t>254-085-932</t>
  </si>
  <si>
    <t>254-086-702</t>
  </si>
  <si>
    <t>254-086-932</t>
  </si>
  <si>
    <t>PC G686 23</t>
  </si>
  <si>
    <t>254-086-351</t>
  </si>
  <si>
    <t>PC G622 16</t>
  </si>
  <si>
    <t>254-085-411</t>
  </si>
  <si>
    <t>Carroll Wuertz</t>
  </si>
  <si>
    <t>al9960lh</t>
  </si>
  <si>
    <t xml:space="preserve">OE Bosch new </t>
  </si>
  <si>
    <t>220-9960</t>
  </si>
  <si>
    <t>DQS reman</t>
  </si>
  <si>
    <t>AVI555J</t>
  </si>
  <si>
    <t>L/N new 170a</t>
  </si>
  <si>
    <t>270-471</t>
  </si>
  <si>
    <t>DQS reman L/N 175a</t>
  </si>
  <si>
    <t>4836lgh</t>
  </si>
  <si>
    <t>Leece-Neville 185a new</t>
  </si>
  <si>
    <t>270-471hd</t>
  </si>
  <si>
    <t>DQS reman 185a</t>
  </si>
  <si>
    <t>al9963sb</t>
  </si>
  <si>
    <t>220-9963</t>
  </si>
  <si>
    <t>8600311</t>
  </si>
  <si>
    <t>Delco 28SI 180amp</t>
  </si>
  <si>
    <t>240-6505</t>
  </si>
  <si>
    <t>DQS 28SI reman</t>
  </si>
  <si>
    <t>8600307</t>
  </si>
  <si>
    <t>Delco 28SI 200amp</t>
  </si>
  <si>
    <t>240-6506</t>
  </si>
  <si>
    <t>240-856n</t>
  </si>
  <si>
    <t>DQS new</t>
  </si>
  <si>
    <t>240-857</t>
  </si>
  <si>
    <t xml:space="preserve">DQS reman </t>
  </si>
  <si>
    <t>240-4008n</t>
  </si>
  <si>
    <t>240-4008</t>
  </si>
  <si>
    <t>2800lc</t>
  </si>
  <si>
    <t>OE Leece-Neville</t>
  </si>
  <si>
    <t>270-423</t>
  </si>
  <si>
    <t>DQS</t>
  </si>
  <si>
    <t>Optronics</t>
  </si>
  <si>
    <t>stl90rb</t>
  </si>
  <si>
    <t>31 diode DOT approved</t>
  </si>
  <si>
    <t>bul90cb</t>
  </si>
  <si>
    <t>42 diode DOT approved</t>
  </si>
  <si>
    <t>stl90ab</t>
  </si>
  <si>
    <t>Philips</t>
  </si>
  <si>
    <t>p1156</t>
  </si>
  <si>
    <t>Eiko</t>
  </si>
  <si>
    <t>ab1156dc</t>
  </si>
  <si>
    <t>ab57</t>
  </si>
  <si>
    <t xml:space="preserve">Eiko </t>
  </si>
  <si>
    <t>ab1816</t>
  </si>
  <si>
    <t>ab53</t>
  </si>
  <si>
    <t>ph6024</t>
  </si>
  <si>
    <t>ph6054</t>
  </si>
  <si>
    <t>Philips h4651</t>
  </si>
  <si>
    <t>ph4651</t>
  </si>
  <si>
    <t>use halogen repl</t>
  </si>
  <si>
    <t>Wagner</t>
  </si>
  <si>
    <t>w4652</t>
  </si>
  <si>
    <t>Philips h6024</t>
  </si>
  <si>
    <t>w6052</t>
  </si>
  <si>
    <t>p194</t>
  </si>
  <si>
    <t>e4636</t>
  </si>
  <si>
    <t>Edison</t>
  </si>
  <si>
    <t>e631</t>
  </si>
  <si>
    <t>ab67</t>
  </si>
  <si>
    <t>ab89</t>
  </si>
  <si>
    <t>ab912</t>
  </si>
  <si>
    <t>ab97</t>
  </si>
  <si>
    <t>p1157</t>
  </si>
  <si>
    <t>p1157na</t>
  </si>
  <si>
    <t>p3157</t>
  </si>
  <si>
    <t>FS561</t>
  </si>
  <si>
    <t>X-LINE ENERGY Z</t>
  </si>
  <si>
    <t>DR4.3/DR5.3</t>
  </si>
  <si>
    <t>BDL</t>
  </si>
  <si>
    <t>Dayton Tire</t>
  </si>
  <si>
    <t>Grismer</t>
  </si>
  <si>
    <t>Shell</t>
  </si>
  <si>
    <t>DuraMax</t>
  </si>
  <si>
    <t>All Fleet</t>
  </si>
  <si>
    <t>Per Quart</t>
  </si>
  <si>
    <t>Reladyne</t>
  </si>
  <si>
    <t>Hankook</t>
  </si>
  <si>
    <t>AH37</t>
  </si>
  <si>
    <t>20/32</t>
  </si>
  <si>
    <t>AH24</t>
  </si>
  <si>
    <t>22/32</t>
  </si>
  <si>
    <t>Acutread</t>
  </si>
  <si>
    <t>APH</t>
  </si>
  <si>
    <t>ABD</t>
  </si>
  <si>
    <t>XDL</t>
  </si>
  <si>
    <t>Actread</t>
  </si>
  <si>
    <t>ADL22</t>
  </si>
  <si>
    <t>ADL26</t>
  </si>
  <si>
    <t>26/32</t>
  </si>
  <si>
    <t>Sumerel</t>
  </si>
  <si>
    <t>BB0228080</t>
  </si>
  <si>
    <t>TA-PM1</t>
  </si>
  <si>
    <t>BB210314</t>
  </si>
  <si>
    <t>TA-200-3</t>
  </si>
  <si>
    <t>HM-80</t>
  </si>
  <si>
    <t>TA-100-1</t>
  </si>
  <si>
    <t>HM-71C</t>
  </si>
  <si>
    <t>HM-50</t>
  </si>
  <si>
    <t>HM-60</t>
  </si>
  <si>
    <t>TH8566-0227</t>
  </si>
  <si>
    <t>TA-200-1</t>
  </si>
  <si>
    <t>8566-0130</t>
  </si>
  <si>
    <t>TH8566-0390</t>
  </si>
  <si>
    <t>TH2606-5366</t>
  </si>
  <si>
    <t>8566-0378</t>
  </si>
  <si>
    <t>TA-200-2</t>
  </si>
  <si>
    <t>TAC</t>
  </si>
  <si>
    <t>W1017ST</t>
  </si>
  <si>
    <t>S290</t>
  </si>
  <si>
    <t>W1017C</t>
  </si>
  <si>
    <t>W1017A</t>
  </si>
  <si>
    <t>S1156DC</t>
  </si>
  <si>
    <t>H6024</t>
  </si>
  <si>
    <t>H6054</t>
  </si>
  <si>
    <t>H4651</t>
  </si>
  <si>
    <t>Halogen</t>
  </si>
  <si>
    <t>4636-3</t>
  </si>
  <si>
    <t>G51-002</t>
  </si>
  <si>
    <t>S1002</t>
  </si>
  <si>
    <t>G51-001</t>
  </si>
  <si>
    <t>1157A</t>
  </si>
  <si>
    <t>Besi</t>
  </si>
  <si>
    <t>701 Count</t>
  </si>
  <si>
    <t>702 Count</t>
  </si>
  <si>
    <t>703 Count</t>
  </si>
  <si>
    <t>704 Count</t>
  </si>
  <si>
    <t>705 Count</t>
  </si>
  <si>
    <t>706 Count</t>
  </si>
  <si>
    <t>707 Count</t>
  </si>
  <si>
    <t>708 Count</t>
  </si>
  <si>
    <t>709 Count</t>
  </si>
  <si>
    <t>710 Count</t>
  </si>
  <si>
    <t>711 Count</t>
  </si>
  <si>
    <t>712 Count</t>
  </si>
  <si>
    <t>713 Count</t>
  </si>
  <si>
    <t>714 Count</t>
  </si>
  <si>
    <t>715 Count</t>
  </si>
  <si>
    <t>716 Count</t>
  </si>
  <si>
    <t>717 Count</t>
  </si>
  <si>
    <t>718 Count</t>
  </si>
  <si>
    <t>719 Count</t>
  </si>
  <si>
    <t>720 Count</t>
  </si>
  <si>
    <t>721 Count</t>
  </si>
  <si>
    <t>722 Count</t>
  </si>
  <si>
    <t>723 Count</t>
  </si>
  <si>
    <t>724 Count</t>
  </si>
  <si>
    <t>725 Count</t>
  </si>
  <si>
    <t>726 Count</t>
  </si>
  <si>
    <t>727 Count</t>
  </si>
  <si>
    <t>728 Count</t>
  </si>
  <si>
    <t>729 Count</t>
  </si>
  <si>
    <t>730 Count</t>
  </si>
  <si>
    <t>731 Count</t>
  </si>
  <si>
    <t>732 Count</t>
  </si>
  <si>
    <t>733 Count</t>
  </si>
  <si>
    <t>734 Count</t>
  </si>
  <si>
    <t>735 Count</t>
  </si>
  <si>
    <t>736 Count</t>
  </si>
  <si>
    <t>737 Count</t>
  </si>
  <si>
    <t>738 Count</t>
  </si>
  <si>
    <t>739 Count</t>
  </si>
  <si>
    <t>401 Count</t>
  </si>
  <si>
    <t>402 Count</t>
  </si>
  <si>
    <t>403 Count</t>
  </si>
  <si>
    <t>404 Count</t>
  </si>
  <si>
    <t>405 Count</t>
  </si>
  <si>
    <t>406 Count</t>
  </si>
  <si>
    <t>407 Count</t>
  </si>
  <si>
    <t>408 Count</t>
  </si>
  <si>
    <t>409 Count</t>
  </si>
  <si>
    <t>410 Count</t>
  </si>
  <si>
    <t>411 Count</t>
  </si>
  <si>
    <t>412 Count</t>
  </si>
  <si>
    <t>413 Count</t>
  </si>
  <si>
    <t>414 Count</t>
  </si>
  <si>
    <t>415 Count</t>
  </si>
  <si>
    <t>416 Count</t>
  </si>
  <si>
    <t>417 Count</t>
  </si>
  <si>
    <t>418 Count</t>
  </si>
  <si>
    <t>419 Count</t>
  </si>
  <si>
    <t>420 Count</t>
  </si>
  <si>
    <t>421 Count</t>
  </si>
  <si>
    <t>422 Count</t>
  </si>
  <si>
    <t>423 Count</t>
  </si>
  <si>
    <t>424 Count</t>
  </si>
  <si>
    <t>425 Count</t>
  </si>
  <si>
    <t>426 Count</t>
  </si>
  <si>
    <t>427 Count</t>
  </si>
  <si>
    <t>428 Count</t>
  </si>
  <si>
    <t>429 Count</t>
  </si>
  <si>
    <t>430 Count</t>
  </si>
  <si>
    <t>Aeroflash</t>
  </si>
  <si>
    <t>Soundoff</t>
  </si>
  <si>
    <t>Weldon</t>
  </si>
  <si>
    <t>Licther</t>
  </si>
  <si>
    <t>501 Count</t>
  </si>
  <si>
    <t>502 Count</t>
  </si>
  <si>
    <t>503 Count</t>
  </si>
  <si>
    <t>505 Count</t>
  </si>
  <si>
    <t>506 Count</t>
  </si>
  <si>
    <t>508 Count</t>
  </si>
  <si>
    <t>510 Count</t>
  </si>
  <si>
    <t>511 Count</t>
  </si>
  <si>
    <t>512 Count</t>
  </si>
  <si>
    <t>514 Count</t>
  </si>
  <si>
    <t>516 Count</t>
  </si>
  <si>
    <t>517 Count</t>
  </si>
  <si>
    <t>518 Count</t>
  </si>
  <si>
    <t>519 Count</t>
  </si>
  <si>
    <t>520 Count</t>
  </si>
  <si>
    <t>521 Count</t>
  </si>
  <si>
    <t>522 Count</t>
  </si>
  <si>
    <t>523 Count</t>
  </si>
  <si>
    <t>524 Count</t>
  </si>
  <si>
    <t>525 Count</t>
  </si>
  <si>
    <t>526 Count</t>
  </si>
  <si>
    <t>527 Count</t>
  </si>
  <si>
    <t>528 Count</t>
  </si>
  <si>
    <t>529 Count</t>
  </si>
  <si>
    <t>530 Count</t>
  </si>
  <si>
    <t>531 Count</t>
  </si>
  <si>
    <t>532 Count</t>
  </si>
  <si>
    <t>533 Count</t>
  </si>
  <si>
    <t>534 Count</t>
  </si>
  <si>
    <t>535 Count</t>
  </si>
  <si>
    <t>536 Count</t>
  </si>
  <si>
    <t>537 Count</t>
  </si>
  <si>
    <t>538 Count</t>
  </si>
  <si>
    <t>539 Count</t>
  </si>
  <si>
    <t>540 Count</t>
  </si>
  <si>
    <t>542 Count</t>
  </si>
  <si>
    <t>543 Count</t>
  </si>
  <si>
    <t>544 Count</t>
  </si>
  <si>
    <t>545 Count</t>
  </si>
  <si>
    <t>546 Count</t>
  </si>
  <si>
    <t>547 Count</t>
  </si>
  <si>
    <t>548 Count</t>
  </si>
  <si>
    <t>549 Count</t>
  </si>
  <si>
    <t>551 Count</t>
  </si>
  <si>
    <t>552 Count</t>
  </si>
  <si>
    <t>553 Count</t>
  </si>
  <si>
    <t>554 Count</t>
  </si>
  <si>
    <t>555 Count</t>
  </si>
  <si>
    <t>556 Count</t>
  </si>
  <si>
    <t>557 Count</t>
  </si>
  <si>
    <t>558 Count</t>
  </si>
  <si>
    <t>559 Count</t>
  </si>
  <si>
    <t>560 Count</t>
  </si>
  <si>
    <t>562 Count</t>
  </si>
  <si>
    <t>563 Count</t>
  </si>
  <si>
    <t>564 Count</t>
  </si>
  <si>
    <t>566 Count</t>
  </si>
  <si>
    <t>567 Count</t>
  </si>
  <si>
    <t>568 Count</t>
  </si>
  <si>
    <t>LY Price</t>
  </si>
  <si>
    <t>Difference</t>
  </si>
  <si>
    <t>Variences</t>
  </si>
  <si>
    <t>10+ $24.50 ea</t>
  </si>
  <si>
    <t>Carroll Wuertz Tire</t>
  </si>
  <si>
    <t>Dayton Quality Starter</t>
  </si>
  <si>
    <t>Dayton Tire Sales</t>
  </si>
  <si>
    <t>Address</t>
  </si>
  <si>
    <t>730 S Patterson Blvd</t>
  </si>
  <si>
    <t>4025 Salem Ave</t>
  </si>
  <si>
    <t>3091 S Dixie Dr</t>
  </si>
  <si>
    <t>5228 River Rd</t>
  </si>
  <si>
    <t>Dayton OH 45402</t>
  </si>
  <si>
    <t>Dayton OH 45416</t>
  </si>
  <si>
    <t>Dayton OH 45439</t>
  </si>
  <si>
    <t>Cincinnati OH 45233</t>
  </si>
  <si>
    <t>Contact</t>
  </si>
  <si>
    <t>Bill Brinck Jr</t>
  </si>
  <si>
    <t>Ed Wendling</t>
  </si>
  <si>
    <t>Mark Whisman</t>
  </si>
  <si>
    <t>Phil Marino</t>
  </si>
  <si>
    <t>E-mail</t>
  </si>
  <si>
    <t>wjb1946@aol.com</t>
  </si>
  <si>
    <t>mwhisman@daytontireinc.com</t>
  </si>
  <si>
    <t>philip.marino@reladyne.com</t>
  </si>
  <si>
    <t>Website</t>
  </si>
  <si>
    <t>www.c-wtire.com</t>
  </si>
  <si>
    <t>www.dqstarter.com</t>
  </si>
  <si>
    <t>www.daytontireinc.com</t>
  </si>
  <si>
    <t>www.reladyne.com</t>
  </si>
  <si>
    <t>Telephone</t>
  </si>
  <si>
    <t>937-461-5441</t>
  </si>
  <si>
    <t>937-277-8371</t>
  </si>
  <si>
    <t>937-293-3180</t>
  </si>
  <si>
    <t>859-905-9295</t>
  </si>
  <si>
    <t>Fax</t>
  </si>
  <si>
    <t>937-461-5634</t>
  </si>
  <si>
    <t>937-277-0747</t>
  </si>
  <si>
    <t>937-293-7446</t>
  </si>
  <si>
    <t>513-941-0100</t>
  </si>
  <si>
    <t>Bid #</t>
  </si>
  <si>
    <t>Shipping &amp; Minimums</t>
  </si>
  <si>
    <t>Free Shipping, No Minimum</t>
  </si>
  <si>
    <t>$300 Minimum for Free Shipping.  $7.65 Charge for under minimum.</t>
  </si>
  <si>
    <t>Co-Ops Served:</t>
  </si>
  <si>
    <t>All</t>
  </si>
  <si>
    <t>Sumerel Tire Service</t>
  </si>
  <si>
    <t>Transportation Accessories Co. (TAC)</t>
  </si>
  <si>
    <t>900 S Perry St</t>
  </si>
  <si>
    <t>700 Brighton St</t>
  </si>
  <si>
    <t>145 E Pratt St, PO Box 546</t>
  </si>
  <si>
    <t>Johnstown OH 43031</t>
  </si>
  <si>
    <t>Melissa Zwiesler</t>
  </si>
  <si>
    <t>Tim Muench</t>
  </si>
  <si>
    <t>mzwiesler@grismertire.com</t>
  </si>
  <si>
    <t>tmuench@sumereltire.com</t>
  </si>
  <si>
    <t>www.grismertire.com</t>
  </si>
  <si>
    <t>www.acutread.com</t>
  </si>
  <si>
    <t>www.tacbusparts.com</t>
  </si>
  <si>
    <t>937-224-9815</t>
  </si>
  <si>
    <t>859-743-0581</t>
  </si>
  <si>
    <t>937-224-3800</t>
  </si>
  <si>
    <t>859-261-0334</t>
  </si>
  <si>
    <t>740-967-2570</t>
  </si>
  <si>
    <t xml:space="preserve">Free Shipping w/$400 minimum order, Actual charges if below </t>
  </si>
  <si>
    <t>EPC only</t>
  </si>
  <si>
    <t>www.epcschools.org</t>
  </si>
  <si>
    <t>Southwestern Ohio EPC</t>
  </si>
  <si>
    <t>Transportation Supply Pricing</t>
  </si>
  <si>
    <t>March 1, 2018 - February 28, 2019</t>
  </si>
  <si>
    <t>American Bus &amp; Accessories</t>
  </si>
  <si>
    <t>123 Citycentre Dr</t>
  </si>
  <si>
    <t>Cincinnati OH 45216</t>
  </si>
  <si>
    <t>Amy Hart</t>
  </si>
  <si>
    <t>aroberts@american-bus-inc.com</t>
  </si>
  <si>
    <t>www.american-bus-inc.com</t>
  </si>
  <si>
    <t>513-679-4424</t>
  </si>
  <si>
    <t>800-582-7118</t>
  </si>
  <si>
    <t>EPC Transportation Supplies &amp; Bus Cameras</t>
  </si>
  <si>
    <t>EPC &amp; META only</t>
  </si>
  <si>
    <t>EPC 2018</t>
  </si>
  <si>
    <t xml:space="preserve">dqstarter@gmail.com </t>
  </si>
  <si>
    <t>RH012901</t>
  </si>
  <si>
    <t>$500 minimum for free shipping - free shipping may be offered on small orders depending on weight &amp; urgency. Free Shipping &amp; no minimum for local.</t>
  </si>
  <si>
    <t>Reladyne/ Four-O</t>
  </si>
  <si>
    <t>Newport KY 41071</t>
  </si>
  <si>
    <t>Carolyn Clark</t>
  </si>
  <si>
    <t>carolyn@tacbusparts.com</t>
  </si>
  <si>
    <t>740-967-2522</t>
  </si>
  <si>
    <t>Marathon RSS</t>
  </si>
  <si>
    <t>138-179-739</t>
  </si>
  <si>
    <t>137-179-739</t>
  </si>
  <si>
    <t>PC G682 24</t>
  </si>
  <si>
    <t>254-085-358</t>
  </si>
  <si>
    <t>254-086-358</t>
  </si>
  <si>
    <t>PC 862 24</t>
  </si>
  <si>
    <t>254-886-358</t>
  </si>
  <si>
    <t>(Includes Carroll Wuertz Changes as of 5/3/18)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</si>
</sst>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&quot;$&quot;#,##0;[Red]&quot;$&quot;#,##0"/>
    <numFmt numFmtId="172" formatCode="_(&quot;$&quot;* #,##0_);_(&quot;$&quot;* \(#,##0\);_(&quot;$&quot;* &quot;-&quot;??_);_(@_)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9"/>
      <name val="Arial Narrow"/>
      <family val="2"/>
    </font>
    <font>
      <sz val="11"/>
      <color indexed="8"/>
      <name val="Arial Narrow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6"/>
      <color indexed="62"/>
      <name val="Arial Narrow"/>
      <family val="2"/>
    </font>
    <font>
      <sz val="16"/>
      <color indexed="62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rgb="FF2F5597"/>
      <name val="Arial"/>
      <family val="2"/>
    </font>
    <font>
      <sz val="14"/>
      <color rgb="FF2F5597"/>
      <name val="Arial"/>
      <family val="2"/>
    </font>
    <font>
      <b/>
      <sz val="16"/>
      <color rgb="FF2F5597"/>
      <name val="Arial Narrow"/>
      <family val="2"/>
    </font>
    <font>
      <sz val="16"/>
      <color rgb="FF2F5597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59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88" applyFont="1" applyFill="1" applyBorder="1" applyAlignment="1" applyProtection="1">
      <alignment horizontal="center" vertical="center" wrapText="1"/>
      <protection/>
    </xf>
    <xf numFmtId="0" fontId="1" fillId="0" borderId="10" xfId="88" applyFont="1" applyFill="1" applyBorder="1" applyAlignment="1" applyProtection="1">
      <alignment horizontal="left" vertical="center" wrapText="1"/>
      <protection/>
    </xf>
    <xf numFmtId="0" fontId="1" fillId="0" borderId="10" xfId="88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65" fontId="2" fillId="33" borderId="10" xfId="88" applyNumberFormat="1" applyFont="1" applyFill="1" applyBorder="1" applyAlignment="1" applyProtection="1">
      <alignment horizontal="center" vertical="center" wrapText="1"/>
      <protection/>
    </xf>
    <xf numFmtId="165" fontId="2" fillId="34" borderId="10" xfId="88" applyNumberFormat="1" applyFont="1" applyFill="1" applyBorder="1" applyAlignment="1" applyProtection="1">
      <alignment horizontal="center" vertical="center" wrapText="1"/>
      <protection/>
    </xf>
    <xf numFmtId="0" fontId="2" fillId="34" borderId="11" xfId="88" applyFont="1" applyFill="1" applyBorder="1" applyAlignment="1" applyProtection="1">
      <alignment horizontal="center" vertical="center" wrapText="1"/>
      <protection/>
    </xf>
    <xf numFmtId="0" fontId="2" fillId="34" borderId="10" xfId="88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34" borderId="11" xfId="88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0" borderId="11" xfId="88" applyFont="1" applyFill="1" applyBorder="1" applyAlignment="1" applyProtection="1">
      <alignment horizontal="center" vertical="center" wrapText="1"/>
      <protection/>
    </xf>
    <xf numFmtId="0" fontId="1" fillId="0" borderId="11" xfId="88" applyFont="1" applyFill="1" applyBorder="1" applyAlignment="1" applyProtection="1">
      <alignment horizontal="left" vertical="center" wrapText="1"/>
      <protection/>
    </xf>
    <xf numFmtId="165" fontId="1" fillId="4" borderId="10" xfId="88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165" fontId="1" fillId="4" borderId="10" xfId="88" applyNumberForma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2" fillId="34" borderId="10" xfId="88" applyFont="1" applyFill="1" applyBorder="1" applyAlignment="1" applyProtection="1">
      <alignment vertical="center" wrapText="1"/>
      <protection/>
    </xf>
    <xf numFmtId="165" fontId="2" fillId="34" borderId="10" xfId="88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4" borderId="10" xfId="88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88" applyFont="1" applyFill="1" applyBorder="1" applyAlignment="1" applyProtection="1">
      <alignment horizontal="center" vertical="center" wrapText="1"/>
      <protection locked="0"/>
    </xf>
    <xf numFmtId="0" fontId="52" fillId="4" borderId="11" xfId="88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1" fillId="4" borderId="11" xfId="88" applyFont="1" applyFill="1" applyBorder="1" applyAlignment="1" applyProtection="1">
      <alignment horizontal="center" vertical="center" wrapText="1"/>
      <protection locked="0"/>
    </xf>
    <xf numFmtId="0" fontId="1" fillId="4" borderId="11" xfId="88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/>
    </xf>
    <xf numFmtId="0" fontId="53" fillId="35" borderId="10" xfId="88" applyFont="1" applyFill="1" applyBorder="1" applyAlignment="1" applyProtection="1">
      <alignment horizontal="center" vertical="center" wrapText="1"/>
      <protection/>
    </xf>
    <xf numFmtId="0" fontId="52" fillId="35" borderId="10" xfId="88" applyFont="1" applyFill="1" applyBorder="1" applyAlignment="1" applyProtection="1">
      <alignment horizontal="center" vertical="center" wrapText="1"/>
      <protection/>
    </xf>
    <xf numFmtId="0" fontId="52" fillId="35" borderId="10" xfId="88" applyFont="1" applyFill="1" applyBorder="1" applyAlignment="1" applyProtection="1">
      <alignment horizontal="left" vertical="center" wrapText="1"/>
      <protection/>
    </xf>
    <xf numFmtId="0" fontId="52" fillId="35" borderId="10" xfId="88" applyFont="1" applyFill="1" applyBorder="1" applyAlignment="1" applyProtection="1">
      <alignment horizontal="center" vertical="center" wrapText="1"/>
      <protection locked="0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35" borderId="10" xfId="0" applyFont="1" applyFill="1" applyBorder="1" applyAlignment="1" applyProtection="1">
      <alignment horizontal="center" vertical="center" wrapText="1"/>
      <protection/>
    </xf>
    <xf numFmtId="0" fontId="53" fillId="35" borderId="0" xfId="88" applyFont="1" applyFill="1" applyBorder="1" applyAlignment="1" applyProtection="1">
      <alignment horizontal="center" vertical="center" wrapText="1"/>
      <protection/>
    </xf>
    <xf numFmtId="0" fontId="52" fillId="35" borderId="0" xfId="88" applyFont="1" applyFill="1" applyBorder="1" applyAlignment="1" applyProtection="1">
      <alignment horizontal="center" vertical="center" wrapText="1"/>
      <protection/>
    </xf>
    <xf numFmtId="0" fontId="52" fillId="35" borderId="0" xfId="88" applyFont="1" applyFill="1" applyBorder="1" applyAlignment="1" applyProtection="1">
      <alignment horizontal="left" vertical="center" wrapText="1"/>
      <protection/>
    </xf>
    <xf numFmtId="0" fontId="52" fillId="35" borderId="0" xfId="88" applyFont="1" applyFill="1" applyBorder="1" applyAlignment="1" applyProtection="1">
      <alignment horizontal="center" vertical="center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/>
    </xf>
    <xf numFmtId="0" fontId="52" fillId="35" borderId="10" xfId="88" applyFont="1" applyFill="1" applyBorder="1" applyAlignment="1" applyProtection="1">
      <alignment vertical="center" wrapText="1"/>
      <protection/>
    </xf>
    <xf numFmtId="0" fontId="52" fillId="35" borderId="0" xfId="88" applyFont="1" applyFill="1" applyBorder="1" applyAlignment="1" applyProtection="1">
      <alignment vertical="center" wrapText="1"/>
      <protection/>
    </xf>
    <xf numFmtId="165" fontId="3" fillId="34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88" applyFont="1" applyFill="1" applyBorder="1" applyAlignment="1" applyProtection="1">
      <alignment horizontal="center" vertical="center" wrapText="1"/>
      <protection locked="0"/>
    </xf>
    <xf numFmtId="0" fontId="53" fillId="35" borderId="11" xfId="88" applyFont="1" applyFill="1" applyBorder="1" applyAlignment="1" applyProtection="1">
      <alignment horizontal="center" vertical="center" wrapText="1"/>
      <protection/>
    </xf>
    <xf numFmtId="0" fontId="52" fillId="35" borderId="11" xfId="88" applyFont="1" applyFill="1" applyBorder="1" applyAlignment="1" applyProtection="1">
      <alignment horizontal="left" vertical="center" wrapText="1"/>
      <protection/>
    </xf>
    <xf numFmtId="0" fontId="52" fillId="35" borderId="11" xfId="88" applyFont="1" applyFill="1" applyBorder="1" applyAlignment="1" applyProtection="1">
      <alignment horizontal="center" vertical="center" wrapText="1"/>
      <protection/>
    </xf>
    <xf numFmtId="0" fontId="52" fillId="35" borderId="11" xfId="0" applyFont="1" applyFill="1" applyBorder="1" applyAlignment="1" applyProtection="1">
      <alignment horizontal="center" vertical="center" wrapText="1"/>
      <protection/>
    </xf>
    <xf numFmtId="165" fontId="2" fillId="4" borderId="10" xfId="88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vertical="center" wrapText="1"/>
      <protection/>
    </xf>
    <xf numFmtId="165" fontId="2" fillId="22" borderId="10" xfId="8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16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5" fontId="36" fillId="26" borderId="10" xfId="39" applyNumberFormat="1" applyBorder="1" applyAlignment="1" applyProtection="1">
      <alignment horizontal="center" vertical="center" wrapText="1"/>
      <protection/>
    </xf>
    <xf numFmtId="165" fontId="41" fillId="29" borderId="10" xfId="48" applyNumberFormat="1" applyBorder="1" applyAlignment="1" applyProtection="1">
      <alignment horizontal="center" vertical="center" wrapText="1"/>
      <protection/>
    </xf>
    <xf numFmtId="165" fontId="47" fillId="31" borderId="10" xfId="56" applyNumberForma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5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5" fontId="53" fillId="35" borderId="10" xfId="0" applyNumberFormat="1" applyFont="1" applyFill="1" applyBorder="1" applyAlignment="1" applyProtection="1">
      <alignment horizontal="center" vertical="center" wrapText="1"/>
      <protection locked="0"/>
    </xf>
    <xf numFmtId="165" fontId="53" fillId="35" borderId="10" xfId="88" applyNumberFormat="1" applyFont="1" applyFill="1" applyBorder="1" applyAlignment="1" applyProtection="1">
      <alignment horizontal="center" vertical="center" wrapText="1"/>
      <protection locked="0"/>
    </xf>
    <xf numFmtId="165" fontId="53" fillId="35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/>
    </xf>
    <xf numFmtId="165" fontId="2" fillId="22" borderId="11" xfId="88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3" fillId="35" borderId="0" xfId="88" applyNumberFormat="1" applyFont="1" applyFill="1" applyBorder="1" applyAlignment="1" applyProtection="1">
      <alignment horizontal="center" vertical="center" wrapText="1"/>
      <protection locked="0"/>
    </xf>
    <xf numFmtId="165" fontId="41" fillId="29" borderId="11" xfId="48" applyNumberFormat="1" applyBorder="1" applyAlignment="1" applyProtection="1">
      <alignment horizontal="center" vertical="center" wrapText="1"/>
      <protection/>
    </xf>
    <xf numFmtId="165" fontId="47" fillId="31" borderId="11" xfId="56" applyNumberFormat="1" applyBorder="1" applyAlignment="1" applyProtection="1">
      <alignment horizontal="center" vertical="center" wrapText="1"/>
      <protection/>
    </xf>
    <xf numFmtId="165" fontId="36" fillId="26" borderId="11" xfId="39" applyNumberFormat="1" applyBorder="1" applyAlignment="1" applyProtection="1">
      <alignment horizontal="center" vertical="center" wrapText="1"/>
      <protection/>
    </xf>
    <xf numFmtId="165" fontId="36" fillId="26" borderId="11" xfId="39" applyNumberFormat="1" applyBorder="1" applyAlignment="1" applyProtection="1">
      <alignment vertical="center" wrapText="1"/>
      <protection/>
    </xf>
    <xf numFmtId="165" fontId="5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2" xfId="35" applyFont="1" applyFill="1" applyBorder="1" applyAlignment="1">
      <alignment horizontal="left" vertical="center" wrapText="1"/>
    </xf>
    <xf numFmtId="0" fontId="54" fillId="36" borderId="12" xfId="35" applyFont="1" applyFill="1" applyBorder="1" applyAlignment="1">
      <alignment horizontal="center" vertical="center" wrapText="1"/>
    </xf>
    <xf numFmtId="0" fontId="55" fillId="37" borderId="12" xfId="17" applyFont="1" applyFill="1" applyBorder="1" applyAlignment="1">
      <alignment horizontal="center" vertical="center" wrapText="1"/>
    </xf>
    <xf numFmtId="0" fontId="55" fillId="38" borderId="12" xfId="23" applyFont="1" applyFill="1" applyBorder="1" applyAlignment="1">
      <alignment horizontal="center" vertical="center" wrapText="1"/>
    </xf>
    <xf numFmtId="0" fontId="55" fillId="37" borderId="12" xfId="23" applyFont="1" applyFill="1" applyBorder="1" applyAlignment="1">
      <alignment horizontal="center" vertical="center" wrapText="1"/>
    </xf>
    <xf numFmtId="0" fontId="55" fillId="37" borderId="12" xfId="17" applyFont="1" applyFill="1" applyBorder="1" applyAlignment="1" applyProtection="1">
      <alignment horizontal="center" vertical="center" wrapText="1"/>
      <protection/>
    </xf>
    <xf numFmtId="0" fontId="6" fillId="38" borderId="12" xfId="60" applyFont="1" applyFill="1" applyBorder="1" applyAlignment="1">
      <alignment horizontal="center" vertical="center"/>
      <protection/>
    </xf>
    <xf numFmtId="0" fontId="6" fillId="37" borderId="12" xfId="60" applyFont="1" applyFill="1" applyBorder="1" applyAlignment="1">
      <alignment horizontal="center" vertical="center"/>
      <protection/>
    </xf>
    <xf numFmtId="0" fontId="55" fillId="38" borderId="12" xfId="53" applyFont="1" applyFill="1" applyBorder="1" applyAlignment="1" applyProtection="1">
      <alignment horizontal="center" vertical="center" wrapText="1"/>
      <protection/>
    </xf>
    <xf numFmtId="6" fontId="55" fillId="37" borderId="12" xfId="17" applyNumberFormat="1" applyFont="1" applyFill="1" applyBorder="1" applyAlignment="1">
      <alignment horizontal="center" vertical="center" wrapText="1"/>
    </xf>
    <xf numFmtId="6" fontId="55" fillId="38" borderId="12" xfId="17" applyNumberFormat="1" applyFont="1" applyFill="1" applyBorder="1" applyAlignment="1">
      <alignment horizontal="center" vertical="center" wrapText="1"/>
    </xf>
    <xf numFmtId="6" fontId="55" fillId="38" borderId="12" xfId="23" applyNumberFormat="1" applyFont="1" applyFill="1" applyBorder="1" applyAlignment="1">
      <alignment horizontal="center" vertical="center" wrapText="1"/>
    </xf>
    <xf numFmtId="6" fontId="55" fillId="37" borderId="12" xfId="23" applyNumberFormat="1" applyFont="1" applyFill="1" applyBorder="1" applyAlignment="1">
      <alignment horizontal="center" vertical="center" wrapText="1"/>
    </xf>
    <xf numFmtId="0" fontId="7" fillId="0" borderId="12" xfId="60" applyFont="1" applyBorder="1" applyAlignment="1">
      <alignment vertical="center" wrapText="1"/>
      <protection/>
    </xf>
    <xf numFmtId="0" fontId="8" fillId="0" borderId="12" xfId="60" applyFont="1" applyFill="1" applyBorder="1" applyAlignment="1">
      <alignment horizontal="left" vertical="center" wrapText="1"/>
      <protection/>
    </xf>
    <xf numFmtId="0" fontId="8" fillId="0" borderId="12" xfId="60" applyFont="1" applyBorder="1" applyAlignment="1">
      <alignment horizontal="left" vertical="center" wrapText="1"/>
      <protection/>
    </xf>
    <xf numFmtId="0" fontId="55" fillId="38" borderId="12" xfId="17" applyFont="1" applyFill="1" applyBorder="1" applyAlignment="1">
      <alignment horizontal="center" vertical="center" wrapText="1"/>
    </xf>
    <xf numFmtId="0" fontId="55" fillId="37" borderId="12" xfId="53" applyFont="1" applyFill="1" applyBorder="1" applyAlignment="1" applyProtection="1">
      <alignment horizontal="center" vertical="center" wrapText="1"/>
      <protection/>
    </xf>
    <xf numFmtId="0" fontId="55" fillId="38" borderId="12" xfId="17" applyFont="1" applyFill="1" applyBorder="1" applyAlignment="1" applyProtection="1">
      <alignment horizontal="center" vertical="center" wrapText="1"/>
      <protection/>
    </xf>
    <xf numFmtId="0" fontId="55" fillId="38" borderId="12" xfId="53" applyFont="1" applyFill="1" applyBorder="1" applyAlignment="1" applyProtection="1">
      <alignment horizontal="center" vertical="center"/>
      <protection/>
    </xf>
    <xf numFmtId="0" fontId="56" fillId="0" borderId="0" xfId="60" applyFont="1" applyAlignment="1">
      <alignment horizontal="center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8" fillId="0" borderId="0" xfId="60" applyFont="1" applyAlignment="1">
      <alignment horizontal="center" vertical="center" wrapText="1"/>
      <protection/>
    </xf>
    <xf numFmtId="0" fontId="59" fillId="0" borderId="0" xfId="60" applyFont="1" applyAlignment="1">
      <alignment horizontal="center" vertical="center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8" xfId="58"/>
    <cellStyle name="Normal 19" xfId="59"/>
    <cellStyle name="Normal 2 2 2" xfId="60"/>
    <cellStyle name="Normal 20" xfId="61"/>
    <cellStyle name="Normal 23" xfId="62"/>
    <cellStyle name="Normal 27" xfId="63"/>
    <cellStyle name="Normal 28" xfId="64"/>
    <cellStyle name="Normal 29" xfId="65"/>
    <cellStyle name="Normal 30" xfId="66"/>
    <cellStyle name="Normal 31" xfId="67"/>
    <cellStyle name="Normal 32" xfId="68"/>
    <cellStyle name="Normal 33" xfId="69"/>
    <cellStyle name="Normal 34" xfId="70"/>
    <cellStyle name="Normal 35" xfId="71"/>
    <cellStyle name="Normal 36" xfId="72"/>
    <cellStyle name="Normal 37" xfId="73"/>
    <cellStyle name="Normal 38" xfId="74"/>
    <cellStyle name="Normal 39" xfId="75"/>
    <cellStyle name="Normal 40" xfId="76"/>
    <cellStyle name="Normal 41" xfId="77"/>
    <cellStyle name="Normal 42" xfId="78"/>
    <cellStyle name="Normal 43" xfId="79"/>
    <cellStyle name="Normal 44" xfId="80"/>
    <cellStyle name="Normal 45" xfId="81"/>
    <cellStyle name="Normal 5" xfId="82"/>
    <cellStyle name="Normal 6" xfId="83"/>
    <cellStyle name="Normal 66" xfId="84"/>
    <cellStyle name="Normal 67" xfId="85"/>
    <cellStyle name="Normal 7" xfId="86"/>
    <cellStyle name="Normal 8" xfId="87"/>
    <cellStyle name="Normal_Sheet1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tread.com/" TargetMode="External" /><Relationship Id="rId2" Type="http://schemas.openxmlformats.org/officeDocument/2006/relationships/hyperlink" Target="http://www.angeltrax.com/" TargetMode="External" /><Relationship Id="rId3" Type="http://schemas.openxmlformats.org/officeDocument/2006/relationships/hyperlink" Target="mailto:sally.klein@angeltrax.com" TargetMode="External" /><Relationship Id="rId4" Type="http://schemas.openxmlformats.org/officeDocument/2006/relationships/hyperlink" Target="mailto:aroberts@american-bus-inc.com" TargetMode="External" /><Relationship Id="rId5" Type="http://schemas.openxmlformats.org/officeDocument/2006/relationships/hyperlink" Target="http://www.american-bus-inc.com/" TargetMode="External" /><Relationship Id="rId6" Type="http://schemas.openxmlformats.org/officeDocument/2006/relationships/hyperlink" Target="mailto:dqstarter@gmail.com" TargetMode="External" /><Relationship Id="rId7" Type="http://schemas.openxmlformats.org/officeDocument/2006/relationships/hyperlink" Target="mailto:carolyn@tacbusparts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E2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6.7109375" style="0" customWidth="1"/>
    <col min="2" max="5" width="29.8515625" style="0" customWidth="1"/>
  </cols>
  <sheetData>
    <row r="1" spans="1:5" ht="18">
      <c r="A1" s="105" t="s">
        <v>664</v>
      </c>
      <c r="B1" s="106"/>
      <c r="C1" s="106"/>
      <c r="D1" s="106"/>
      <c r="E1" s="106"/>
    </row>
    <row r="2" spans="1:5" ht="18">
      <c r="A2" s="105" t="s">
        <v>665</v>
      </c>
      <c r="B2" s="106"/>
      <c r="C2" s="106"/>
      <c r="D2" s="106"/>
      <c r="E2" s="106"/>
    </row>
    <row r="3" spans="1:5" ht="18">
      <c r="A3" s="105" t="s">
        <v>666</v>
      </c>
      <c r="B3" s="106"/>
      <c r="C3" s="106"/>
      <c r="D3" s="106"/>
      <c r="E3" s="106"/>
    </row>
    <row r="4" spans="1:5" ht="18">
      <c r="A4" s="105" t="s">
        <v>694</v>
      </c>
      <c r="B4" s="106"/>
      <c r="C4" s="106"/>
      <c r="D4" s="106"/>
      <c r="E4" s="106"/>
    </row>
    <row r="5" spans="1:5" ht="34.5">
      <c r="A5" s="85" t="s">
        <v>208</v>
      </c>
      <c r="B5" s="86" t="s">
        <v>667</v>
      </c>
      <c r="C5" s="86" t="s">
        <v>601</v>
      </c>
      <c r="D5" s="86" t="s">
        <v>602</v>
      </c>
      <c r="E5" s="86" t="s">
        <v>603</v>
      </c>
    </row>
    <row r="6" spans="1:5" ht="17.25">
      <c r="A6" s="85" t="s">
        <v>604</v>
      </c>
      <c r="B6" s="88" t="s">
        <v>668</v>
      </c>
      <c r="C6" s="87" t="s">
        <v>605</v>
      </c>
      <c r="D6" s="88" t="s">
        <v>606</v>
      </c>
      <c r="E6" s="89" t="s">
        <v>607</v>
      </c>
    </row>
    <row r="7" spans="1:5" ht="17.25">
      <c r="A7" s="85"/>
      <c r="B7" s="88" t="s">
        <v>669</v>
      </c>
      <c r="C7" s="87" t="s">
        <v>609</v>
      </c>
      <c r="D7" s="88" t="s">
        <v>610</v>
      </c>
      <c r="E7" s="89" t="s">
        <v>611</v>
      </c>
    </row>
    <row r="8" spans="1:5" ht="17.25">
      <c r="A8" s="85" t="s">
        <v>613</v>
      </c>
      <c r="B8" s="88" t="s">
        <v>670</v>
      </c>
      <c r="C8" s="87" t="s">
        <v>614</v>
      </c>
      <c r="D8" s="88" t="s">
        <v>615</v>
      </c>
      <c r="E8" s="89" t="s">
        <v>616</v>
      </c>
    </row>
    <row r="9" spans="1:5" ht="17.25">
      <c r="A9" s="85" t="s">
        <v>618</v>
      </c>
      <c r="B9" s="104" t="s">
        <v>671</v>
      </c>
      <c r="C9" s="90" t="s">
        <v>619</v>
      </c>
      <c r="D9" s="104" t="s">
        <v>678</v>
      </c>
      <c r="E9" s="92" t="s">
        <v>620</v>
      </c>
    </row>
    <row r="10" spans="1:5" ht="17.25">
      <c r="A10" s="85" t="s">
        <v>622</v>
      </c>
      <c r="B10" s="93" t="s">
        <v>672</v>
      </c>
      <c r="C10" s="90" t="s">
        <v>623</v>
      </c>
      <c r="D10" s="93" t="s">
        <v>624</v>
      </c>
      <c r="E10" s="92" t="s">
        <v>625</v>
      </c>
    </row>
    <row r="11" spans="1:5" ht="17.25">
      <c r="A11" s="85" t="s">
        <v>627</v>
      </c>
      <c r="B11" s="88" t="s">
        <v>674</v>
      </c>
      <c r="C11" s="87" t="s">
        <v>628</v>
      </c>
      <c r="D11" s="88" t="s">
        <v>629</v>
      </c>
      <c r="E11" s="89" t="s">
        <v>630</v>
      </c>
    </row>
    <row r="12" spans="1:5" ht="17.25">
      <c r="A12" s="85" t="s">
        <v>632</v>
      </c>
      <c r="B12" s="88" t="s">
        <v>673</v>
      </c>
      <c r="C12" s="87" t="s">
        <v>633</v>
      </c>
      <c r="D12" s="88" t="s">
        <v>634</v>
      </c>
      <c r="E12" s="89" t="s">
        <v>635</v>
      </c>
    </row>
    <row r="13" spans="1:5" ht="33">
      <c r="A13" s="85" t="s">
        <v>637</v>
      </c>
      <c r="B13" s="88" t="s">
        <v>675</v>
      </c>
      <c r="C13" s="87" t="s">
        <v>677</v>
      </c>
      <c r="D13" s="88" t="s">
        <v>679</v>
      </c>
      <c r="E13" s="89" t="s">
        <v>677</v>
      </c>
    </row>
    <row r="14" spans="1:5" ht="82.5">
      <c r="A14" s="85" t="s">
        <v>638</v>
      </c>
      <c r="B14" s="96"/>
      <c r="C14" s="94"/>
      <c r="D14" s="96" t="s">
        <v>680</v>
      </c>
      <c r="E14" s="97" t="s">
        <v>639</v>
      </c>
    </row>
    <row r="15" spans="1:5" ht="17.25">
      <c r="A15" s="85" t="s">
        <v>641</v>
      </c>
      <c r="B15" s="88" t="s">
        <v>642</v>
      </c>
      <c r="C15" s="94" t="s">
        <v>676</v>
      </c>
      <c r="D15" s="88" t="s">
        <v>642</v>
      </c>
      <c r="E15" s="89" t="s">
        <v>662</v>
      </c>
    </row>
    <row r="16" spans="1:5" ht="17.25">
      <c r="A16" s="98"/>
      <c r="B16" s="99"/>
      <c r="C16" s="100"/>
      <c r="D16" s="100"/>
      <c r="E16" s="100"/>
    </row>
    <row r="17" spans="1:5" ht="34.5">
      <c r="A17" s="85" t="s">
        <v>208</v>
      </c>
      <c r="B17" s="86" t="s">
        <v>413</v>
      </c>
      <c r="C17" s="86" t="s">
        <v>681</v>
      </c>
      <c r="D17" s="86" t="s">
        <v>643</v>
      </c>
      <c r="E17" s="86" t="s">
        <v>644</v>
      </c>
    </row>
    <row r="18" spans="1:5" ht="17.25">
      <c r="A18" s="85" t="s">
        <v>604</v>
      </c>
      <c r="B18" s="87" t="s">
        <v>645</v>
      </c>
      <c r="C18" s="88" t="s">
        <v>608</v>
      </c>
      <c r="D18" s="89" t="s">
        <v>646</v>
      </c>
      <c r="E18" s="101" t="s">
        <v>647</v>
      </c>
    </row>
    <row r="19" spans="1:5" ht="17.25">
      <c r="A19" s="85"/>
      <c r="B19" s="87" t="s">
        <v>609</v>
      </c>
      <c r="C19" s="88" t="s">
        <v>612</v>
      </c>
      <c r="D19" s="89" t="s">
        <v>682</v>
      </c>
      <c r="E19" s="101" t="s">
        <v>648</v>
      </c>
    </row>
    <row r="20" spans="1:5" ht="17.25">
      <c r="A20" s="85" t="s">
        <v>613</v>
      </c>
      <c r="B20" s="87" t="s">
        <v>649</v>
      </c>
      <c r="C20" s="88" t="s">
        <v>617</v>
      </c>
      <c r="D20" s="89" t="s">
        <v>650</v>
      </c>
      <c r="E20" s="101" t="s">
        <v>683</v>
      </c>
    </row>
    <row r="21" spans="1:5" ht="17.25">
      <c r="A21" s="85" t="s">
        <v>618</v>
      </c>
      <c r="B21" s="92" t="s">
        <v>651</v>
      </c>
      <c r="C21" s="91" t="s">
        <v>621</v>
      </c>
      <c r="D21" s="102" t="s">
        <v>652</v>
      </c>
      <c r="E21" s="104" t="s">
        <v>684</v>
      </c>
    </row>
    <row r="22" spans="1:5" ht="17.25">
      <c r="A22" s="85" t="s">
        <v>622</v>
      </c>
      <c r="B22" s="92" t="s">
        <v>653</v>
      </c>
      <c r="C22" s="91" t="s">
        <v>626</v>
      </c>
      <c r="D22" s="102" t="s">
        <v>654</v>
      </c>
      <c r="E22" s="103" t="s">
        <v>655</v>
      </c>
    </row>
    <row r="23" spans="1:5" ht="17.25">
      <c r="A23" s="85" t="s">
        <v>627</v>
      </c>
      <c r="B23" s="87" t="s">
        <v>656</v>
      </c>
      <c r="C23" s="88" t="s">
        <v>631</v>
      </c>
      <c r="D23" s="89" t="s">
        <v>657</v>
      </c>
      <c r="E23" s="101" t="s">
        <v>685</v>
      </c>
    </row>
    <row r="24" spans="1:5" ht="17.25">
      <c r="A24" s="85" t="s">
        <v>632</v>
      </c>
      <c r="B24" s="87" t="s">
        <v>658</v>
      </c>
      <c r="C24" s="88" t="s">
        <v>636</v>
      </c>
      <c r="D24" s="89" t="s">
        <v>659</v>
      </c>
      <c r="E24" s="101" t="s">
        <v>660</v>
      </c>
    </row>
    <row r="25" spans="1:5" ht="17.25">
      <c r="A25" s="85" t="s">
        <v>637</v>
      </c>
      <c r="B25" s="87" t="s">
        <v>677</v>
      </c>
      <c r="C25" s="95" t="s">
        <v>677</v>
      </c>
      <c r="D25" s="94" t="s">
        <v>677</v>
      </c>
      <c r="E25" s="95" t="s">
        <v>677</v>
      </c>
    </row>
    <row r="26" spans="1:5" ht="34.5">
      <c r="A26" s="85" t="s">
        <v>638</v>
      </c>
      <c r="B26" s="94" t="s">
        <v>639</v>
      </c>
      <c r="C26" s="96" t="s">
        <v>640</v>
      </c>
      <c r="D26" s="97" t="s">
        <v>639</v>
      </c>
      <c r="E26" s="95" t="s">
        <v>661</v>
      </c>
    </row>
    <row r="27" spans="1:5" ht="17.25">
      <c r="A27" s="85" t="s">
        <v>641</v>
      </c>
      <c r="B27" s="87" t="s">
        <v>662</v>
      </c>
      <c r="C27" s="88" t="s">
        <v>642</v>
      </c>
      <c r="D27" s="89" t="s">
        <v>642</v>
      </c>
      <c r="E27" s="101" t="s">
        <v>642</v>
      </c>
    </row>
    <row r="28" spans="1:5" ht="20.25">
      <c r="A28" s="107" t="s">
        <v>663</v>
      </c>
      <c r="B28" s="108"/>
      <c r="C28" s="108"/>
      <c r="D28" s="108"/>
      <c r="E28" s="108"/>
    </row>
  </sheetData>
  <sheetProtection/>
  <mergeCells count="5">
    <mergeCell ref="A1:E1"/>
    <mergeCell ref="A2:E2"/>
    <mergeCell ref="A3:E3"/>
    <mergeCell ref="A28:E28"/>
    <mergeCell ref="A4:E4"/>
  </mergeCells>
  <hyperlinks>
    <hyperlink ref="E22" r:id="rId1" display="www.acutread.com"/>
    <hyperlink ref="C10" r:id="rId2" display="www.angeltrax.com"/>
    <hyperlink ref="C9" r:id="rId3" display="sally.klein@angeltrax.com"/>
    <hyperlink ref="B9" r:id="rId4" display="aroberts@american-bus-inc.com"/>
    <hyperlink ref="B10" r:id="rId5" display="www.american-bus-inc.com"/>
    <hyperlink ref="D9" r:id="rId6" display="dqstarter@gmail.com "/>
    <hyperlink ref="E21" r:id="rId7" display="carolyn@tacbusparts.com"/>
  </hyperlinks>
  <printOptions horizontalCentered="1"/>
  <pageMargins left="0.2" right="0.2" top="0.2" bottom="0.2" header="0.3" footer="0.3"/>
  <pageSetup horizontalDpi="1200" verticalDpi="1200" orientation="landscape" scale="93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1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8.8515625" defaultRowHeight="12.75"/>
  <cols>
    <col min="1" max="1" width="8.57421875" style="22" bestFit="1" customWidth="1"/>
    <col min="2" max="2" width="11.421875" style="22" bestFit="1" customWidth="1"/>
    <col min="3" max="3" width="26.28125" style="22" bestFit="1" customWidth="1"/>
    <col min="4" max="4" width="15.57421875" style="22" bestFit="1" customWidth="1"/>
    <col min="5" max="6" width="11.8515625" style="22" bestFit="1" customWidth="1"/>
    <col min="7" max="7" width="20.57421875" style="22" bestFit="1" customWidth="1"/>
    <col min="8" max="8" width="9.8515625" style="9" bestFit="1" customWidth="1"/>
    <col min="9" max="9" width="8.00390625" style="60" bestFit="1" customWidth="1"/>
    <col min="10" max="10" width="10.8515625" style="37" hidden="1" customWidth="1"/>
    <col min="11" max="11" width="12.57421875" style="9" hidden="1" customWidth="1"/>
    <col min="12" max="16384" width="8.8515625" style="22" customWidth="1"/>
  </cols>
  <sheetData>
    <row r="1" spans="1:11" ht="12.75">
      <c r="A1" s="25" t="s">
        <v>87</v>
      </c>
      <c r="B1" s="25" t="s">
        <v>0</v>
      </c>
      <c r="C1" s="25" t="s">
        <v>2</v>
      </c>
      <c r="D1" s="25" t="s">
        <v>125</v>
      </c>
      <c r="E1" s="25" t="s">
        <v>4</v>
      </c>
      <c r="F1" s="26" t="s">
        <v>155</v>
      </c>
      <c r="G1" s="23" t="s">
        <v>86</v>
      </c>
      <c r="H1" s="23" t="s">
        <v>208</v>
      </c>
      <c r="I1" s="26" t="s">
        <v>135</v>
      </c>
      <c r="J1" s="61" t="s">
        <v>597</v>
      </c>
      <c r="K1" s="61" t="s">
        <v>598</v>
      </c>
    </row>
    <row r="2" spans="1:11" ht="15">
      <c r="A2" s="1">
        <v>101</v>
      </c>
      <c r="B2" s="1" t="s">
        <v>88</v>
      </c>
      <c r="C2" s="2" t="s">
        <v>128</v>
      </c>
      <c r="D2" s="2" t="s">
        <v>126</v>
      </c>
      <c r="E2" s="2" t="s">
        <v>122</v>
      </c>
      <c r="F2" s="17" t="s">
        <v>343</v>
      </c>
      <c r="G2" s="18" t="s">
        <v>344</v>
      </c>
      <c r="H2" s="20" t="s">
        <v>373</v>
      </c>
      <c r="I2" s="59">
        <v>199</v>
      </c>
      <c r="J2" s="67">
        <v>199</v>
      </c>
      <c r="K2" s="67">
        <f>SUM(I2-J2)</f>
        <v>0</v>
      </c>
    </row>
    <row r="3" spans="1:11" ht="15">
      <c r="A3" s="1">
        <v>102</v>
      </c>
      <c r="B3" s="1" t="s">
        <v>88</v>
      </c>
      <c r="C3" s="2" t="s">
        <v>128</v>
      </c>
      <c r="D3" s="2" t="s">
        <v>127</v>
      </c>
      <c r="E3" s="2" t="s">
        <v>122</v>
      </c>
      <c r="F3" s="17" t="s">
        <v>345</v>
      </c>
      <c r="G3" s="18" t="s">
        <v>346</v>
      </c>
      <c r="H3" s="20" t="s">
        <v>373</v>
      </c>
      <c r="I3" s="59">
        <v>169</v>
      </c>
      <c r="J3" s="67">
        <v>169</v>
      </c>
      <c r="K3" s="67">
        <f aca="true" t="shared" si="0" ref="K3:K19">SUM(I3-J3)</f>
        <v>0</v>
      </c>
    </row>
    <row r="4" spans="1:11" ht="15">
      <c r="A4" s="1">
        <v>103</v>
      </c>
      <c r="B4" s="1" t="s">
        <v>88</v>
      </c>
      <c r="C4" s="2" t="s">
        <v>129</v>
      </c>
      <c r="D4" s="2" t="s">
        <v>126</v>
      </c>
      <c r="E4" s="2" t="s">
        <v>122</v>
      </c>
      <c r="F4" s="17" t="s">
        <v>347</v>
      </c>
      <c r="G4" s="18" t="s">
        <v>348</v>
      </c>
      <c r="H4" s="20" t="s">
        <v>373</v>
      </c>
      <c r="I4" s="59">
        <v>149</v>
      </c>
      <c r="J4" s="67">
        <v>149</v>
      </c>
      <c r="K4" s="67">
        <f t="shared" si="0"/>
        <v>0</v>
      </c>
    </row>
    <row r="5" spans="1:11" ht="15">
      <c r="A5" s="1">
        <v>104</v>
      </c>
      <c r="B5" s="1" t="s">
        <v>88</v>
      </c>
      <c r="C5" s="2" t="s">
        <v>129</v>
      </c>
      <c r="D5" s="2" t="s">
        <v>127</v>
      </c>
      <c r="E5" s="2" t="s">
        <v>122</v>
      </c>
      <c r="F5" s="17" t="s">
        <v>349</v>
      </c>
      <c r="G5" s="18" t="s">
        <v>350</v>
      </c>
      <c r="H5" s="20" t="s">
        <v>373</v>
      </c>
      <c r="I5" s="59">
        <v>329</v>
      </c>
      <c r="J5" s="67">
        <v>329</v>
      </c>
      <c r="K5" s="67">
        <f t="shared" si="0"/>
        <v>0</v>
      </c>
    </row>
    <row r="6" spans="1:11" ht="15">
      <c r="A6" s="1">
        <v>105</v>
      </c>
      <c r="B6" s="1" t="s">
        <v>88</v>
      </c>
      <c r="C6" s="2" t="s">
        <v>130</v>
      </c>
      <c r="D6" s="2" t="s">
        <v>126</v>
      </c>
      <c r="E6" s="2" t="s">
        <v>122</v>
      </c>
      <c r="F6" s="17" t="s">
        <v>351</v>
      </c>
      <c r="G6" s="18" t="s">
        <v>352</v>
      </c>
      <c r="H6" s="20" t="s">
        <v>373</v>
      </c>
      <c r="I6" s="59">
        <v>399</v>
      </c>
      <c r="J6" s="67">
        <v>399</v>
      </c>
      <c r="K6" s="67">
        <f t="shared" si="0"/>
        <v>0</v>
      </c>
    </row>
    <row r="7" spans="1:11" ht="15">
      <c r="A7" s="1">
        <v>106</v>
      </c>
      <c r="B7" s="1" t="s">
        <v>88</v>
      </c>
      <c r="C7" s="2" t="s">
        <v>130</v>
      </c>
      <c r="D7" s="2" t="s">
        <v>127</v>
      </c>
      <c r="E7" s="2" t="s">
        <v>122</v>
      </c>
      <c r="F7" s="17" t="s">
        <v>353</v>
      </c>
      <c r="G7" s="18" t="s">
        <v>354</v>
      </c>
      <c r="H7" s="20" t="s">
        <v>373</v>
      </c>
      <c r="I7" s="59">
        <v>349</v>
      </c>
      <c r="J7" s="67">
        <v>349</v>
      </c>
      <c r="K7" s="67">
        <f t="shared" si="0"/>
        <v>0</v>
      </c>
    </row>
    <row r="8" spans="1:11" ht="15">
      <c r="A8" s="1">
        <v>107</v>
      </c>
      <c r="B8" s="1" t="s">
        <v>88</v>
      </c>
      <c r="C8" s="2" t="s">
        <v>131</v>
      </c>
      <c r="D8" s="2" t="s">
        <v>126</v>
      </c>
      <c r="E8" s="2" t="s">
        <v>122</v>
      </c>
      <c r="F8" s="17" t="s">
        <v>355</v>
      </c>
      <c r="G8" s="18" t="s">
        <v>344</v>
      </c>
      <c r="H8" s="20" t="s">
        <v>373</v>
      </c>
      <c r="I8" s="59">
        <v>319</v>
      </c>
      <c r="J8" s="65">
        <v>299</v>
      </c>
      <c r="K8" s="65">
        <f t="shared" si="0"/>
        <v>20</v>
      </c>
    </row>
    <row r="9" spans="1:11" ht="15">
      <c r="A9" s="1">
        <v>108</v>
      </c>
      <c r="B9" s="1" t="s">
        <v>88</v>
      </c>
      <c r="C9" s="2" t="s">
        <v>131</v>
      </c>
      <c r="D9" s="2" t="s">
        <v>127</v>
      </c>
      <c r="E9" s="2" t="s">
        <v>122</v>
      </c>
      <c r="F9" s="17" t="s">
        <v>356</v>
      </c>
      <c r="G9" s="18" t="s">
        <v>346</v>
      </c>
      <c r="H9" s="20" t="s">
        <v>373</v>
      </c>
      <c r="I9" s="59">
        <v>239</v>
      </c>
      <c r="J9" s="67">
        <v>239</v>
      </c>
      <c r="K9" s="67">
        <f t="shared" si="0"/>
        <v>0</v>
      </c>
    </row>
    <row r="10" spans="1:11" ht="15">
      <c r="A10" s="1">
        <v>109</v>
      </c>
      <c r="B10" s="1" t="s">
        <v>88</v>
      </c>
      <c r="C10" s="2" t="s">
        <v>130</v>
      </c>
      <c r="D10" s="2" t="s">
        <v>126</v>
      </c>
      <c r="E10" s="2" t="s">
        <v>123</v>
      </c>
      <c r="F10" s="17" t="s">
        <v>357</v>
      </c>
      <c r="G10" s="18" t="s">
        <v>358</v>
      </c>
      <c r="H10" s="20" t="s">
        <v>373</v>
      </c>
      <c r="I10" s="59">
        <v>309</v>
      </c>
      <c r="J10" s="67">
        <v>309</v>
      </c>
      <c r="K10" s="67">
        <f t="shared" si="0"/>
        <v>0</v>
      </c>
    </row>
    <row r="11" spans="1:11" ht="15">
      <c r="A11" s="1">
        <v>110</v>
      </c>
      <c r="B11" s="1" t="s">
        <v>88</v>
      </c>
      <c r="C11" s="2" t="s">
        <v>130</v>
      </c>
      <c r="D11" s="2" t="s">
        <v>127</v>
      </c>
      <c r="E11" s="2" t="s">
        <v>123</v>
      </c>
      <c r="F11" s="17" t="s">
        <v>359</v>
      </c>
      <c r="G11" s="18" t="s">
        <v>360</v>
      </c>
      <c r="H11" s="20" t="s">
        <v>373</v>
      </c>
      <c r="I11" s="59">
        <v>209</v>
      </c>
      <c r="J11" s="67">
        <v>209</v>
      </c>
      <c r="K11" s="67">
        <f t="shared" si="0"/>
        <v>0</v>
      </c>
    </row>
    <row r="12" spans="1:11" ht="15">
      <c r="A12" s="1">
        <v>111</v>
      </c>
      <c r="B12" s="1" t="s">
        <v>88</v>
      </c>
      <c r="C12" s="2" t="s">
        <v>131</v>
      </c>
      <c r="D12" s="2" t="s">
        <v>126</v>
      </c>
      <c r="E12" s="2" t="s">
        <v>123</v>
      </c>
      <c r="F12" s="17" t="s">
        <v>361</v>
      </c>
      <c r="G12" s="18" t="s">
        <v>362</v>
      </c>
      <c r="H12" s="20" t="s">
        <v>373</v>
      </c>
      <c r="I12" s="59">
        <v>332.82</v>
      </c>
      <c r="J12" s="67">
        <v>332.82</v>
      </c>
      <c r="K12" s="67">
        <f t="shared" si="0"/>
        <v>0</v>
      </c>
    </row>
    <row r="13" spans="1:11" ht="15">
      <c r="A13" s="1">
        <v>112</v>
      </c>
      <c r="B13" s="1" t="s">
        <v>88</v>
      </c>
      <c r="C13" s="2" t="s">
        <v>131</v>
      </c>
      <c r="D13" s="2" t="s">
        <v>127</v>
      </c>
      <c r="E13" s="2" t="s">
        <v>123</v>
      </c>
      <c r="F13" s="17" t="s">
        <v>363</v>
      </c>
      <c r="G13" s="18" t="s">
        <v>346</v>
      </c>
      <c r="H13" s="20" t="s">
        <v>373</v>
      </c>
      <c r="I13" s="59">
        <v>239</v>
      </c>
      <c r="J13" s="67">
        <v>239</v>
      </c>
      <c r="K13" s="67">
        <f t="shared" si="0"/>
        <v>0</v>
      </c>
    </row>
    <row r="14" spans="1:11" ht="15">
      <c r="A14" s="1">
        <v>113</v>
      </c>
      <c r="B14" s="1" t="s">
        <v>88</v>
      </c>
      <c r="C14" s="2" t="s">
        <v>132</v>
      </c>
      <c r="D14" s="2" t="s">
        <v>126</v>
      </c>
      <c r="E14" s="2" t="s">
        <v>123</v>
      </c>
      <c r="F14" s="19" t="s">
        <v>364</v>
      </c>
      <c r="G14" s="18" t="s">
        <v>365</v>
      </c>
      <c r="H14" s="20" t="s">
        <v>373</v>
      </c>
      <c r="I14" s="59">
        <v>159</v>
      </c>
      <c r="J14" s="67">
        <v>159</v>
      </c>
      <c r="K14" s="67">
        <f t="shared" si="0"/>
        <v>0</v>
      </c>
    </row>
    <row r="15" spans="1:11" ht="15">
      <c r="A15" s="1">
        <v>114</v>
      </c>
      <c r="B15" s="1" t="s">
        <v>88</v>
      </c>
      <c r="C15" s="2" t="s">
        <v>132</v>
      </c>
      <c r="D15" s="2" t="s">
        <v>127</v>
      </c>
      <c r="E15" s="2" t="s">
        <v>123</v>
      </c>
      <c r="F15" s="19" t="s">
        <v>366</v>
      </c>
      <c r="G15" s="18" t="s">
        <v>367</v>
      </c>
      <c r="H15" s="20" t="s">
        <v>373</v>
      </c>
      <c r="I15" s="59">
        <v>149</v>
      </c>
      <c r="J15" s="67">
        <v>149</v>
      </c>
      <c r="K15" s="67">
        <f t="shared" si="0"/>
        <v>0</v>
      </c>
    </row>
    <row r="16" spans="1:11" ht="15">
      <c r="A16" s="1">
        <v>115</v>
      </c>
      <c r="B16" s="1" t="s">
        <v>88</v>
      </c>
      <c r="C16" s="2" t="s">
        <v>133</v>
      </c>
      <c r="D16" s="2" t="s">
        <v>126</v>
      </c>
      <c r="E16" s="2" t="s">
        <v>123</v>
      </c>
      <c r="F16" s="19" t="s">
        <v>368</v>
      </c>
      <c r="G16" s="18" t="s">
        <v>365</v>
      </c>
      <c r="H16" s="20" t="s">
        <v>373</v>
      </c>
      <c r="I16" s="59">
        <v>169</v>
      </c>
      <c r="J16" s="67">
        <v>169</v>
      </c>
      <c r="K16" s="67">
        <f t="shared" si="0"/>
        <v>0</v>
      </c>
    </row>
    <row r="17" spans="1:11" ht="15">
      <c r="A17" s="1">
        <v>116</v>
      </c>
      <c r="B17" s="1" t="s">
        <v>88</v>
      </c>
      <c r="C17" s="2" t="s">
        <v>133</v>
      </c>
      <c r="D17" s="2" t="s">
        <v>127</v>
      </c>
      <c r="E17" s="2" t="s">
        <v>123</v>
      </c>
      <c r="F17" s="19" t="s">
        <v>369</v>
      </c>
      <c r="G17" s="18" t="s">
        <v>346</v>
      </c>
      <c r="H17" s="20" t="s">
        <v>373</v>
      </c>
      <c r="I17" s="59">
        <v>149</v>
      </c>
      <c r="J17" s="67">
        <v>149</v>
      </c>
      <c r="K17" s="67">
        <f t="shared" si="0"/>
        <v>0</v>
      </c>
    </row>
    <row r="18" spans="1:11" ht="15">
      <c r="A18" s="1">
        <v>117</v>
      </c>
      <c r="B18" s="1" t="s">
        <v>88</v>
      </c>
      <c r="C18" s="2" t="s">
        <v>134</v>
      </c>
      <c r="D18" s="2" t="s">
        <v>126</v>
      </c>
      <c r="E18" s="2" t="s">
        <v>124</v>
      </c>
      <c r="F18" s="19" t="s">
        <v>370</v>
      </c>
      <c r="G18" s="18" t="s">
        <v>371</v>
      </c>
      <c r="H18" s="20" t="s">
        <v>373</v>
      </c>
      <c r="I18" s="59">
        <v>289</v>
      </c>
      <c r="J18" s="67">
        <v>289</v>
      </c>
      <c r="K18" s="67">
        <f t="shared" si="0"/>
        <v>0</v>
      </c>
    </row>
    <row r="19" spans="1:11" ht="15">
      <c r="A19" s="1">
        <v>118</v>
      </c>
      <c r="B19" s="1" t="s">
        <v>88</v>
      </c>
      <c r="C19" s="2" t="s">
        <v>134</v>
      </c>
      <c r="D19" s="2" t="s">
        <v>127</v>
      </c>
      <c r="E19" s="2" t="s">
        <v>124</v>
      </c>
      <c r="F19" s="19" t="s">
        <v>372</v>
      </c>
      <c r="G19" s="18" t="s">
        <v>346</v>
      </c>
      <c r="H19" s="20" t="s">
        <v>373</v>
      </c>
      <c r="I19" s="59">
        <v>189</v>
      </c>
      <c r="J19" s="67">
        <v>189</v>
      </c>
      <c r="K19" s="67">
        <f t="shared" si="0"/>
        <v>0</v>
      </c>
    </row>
  </sheetData>
  <sheetProtection/>
  <autoFilter ref="A1:K1"/>
  <printOptions horizontalCentered="1"/>
  <pageMargins left="0.2" right="0.2" top="1" bottom="0.75" header="0.3" footer="0.3"/>
  <pageSetup horizontalDpi="600" verticalDpi="600" orientation="landscape" r:id="rId1"/>
  <headerFooter>
    <oddHeader xml:space="preserve">&amp;L&amp;"Arial,Bold"&amp;12Southwestern Ohio EPC
Transportation Supply  - Alternators&amp;R&amp;"Arial,Bold"&amp;12Pricing:  March 1, 2018 - February 28, 2019
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28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8.8515625" defaultRowHeight="12.75"/>
  <cols>
    <col min="1" max="1" width="6.140625" style="4" customWidth="1"/>
    <col min="2" max="2" width="13.7109375" style="4" bestFit="1" customWidth="1"/>
    <col min="3" max="3" width="24.421875" style="4" bestFit="1" customWidth="1"/>
    <col min="4" max="4" width="32.140625" style="4" bestFit="1" customWidth="1"/>
    <col min="5" max="5" width="13.7109375" style="4" bestFit="1" customWidth="1"/>
    <col min="6" max="6" width="11.00390625" style="9" bestFit="1" customWidth="1"/>
    <col min="7" max="7" width="14.57421875" style="9" bestFit="1" customWidth="1"/>
    <col min="8" max="8" width="12.140625" style="9" bestFit="1" customWidth="1"/>
    <col min="9" max="9" width="10.28125" style="68" bestFit="1" customWidth="1"/>
    <col min="10" max="10" width="9.140625" style="37" hidden="1" customWidth="1"/>
    <col min="11" max="11" width="10.57421875" style="9" hidden="1" customWidth="1"/>
    <col min="12" max="16384" width="8.8515625" style="4" customWidth="1"/>
  </cols>
  <sheetData>
    <row r="1" spans="1:11" ht="25.5">
      <c r="A1" s="8" t="s">
        <v>87</v>
      </c>
      <c r="B1" s="8" t="s">
        <v>0</v>
      </c>
      <c r="C1" s="8" t="s">
        <v>1</v>
      </c>
      <c r="D1" s="8" t="s">
        <v>2</v>
      </c>
      <c r="E1" s="8" t="s">
        <v>139</v>
      </c>
      <c r="F1" s="8" t="s">
        <v>4</v>
      </c>
      <c r="G1" s="10" t="s">
        <v>599</v>
      </c>
      <c r="H1" s="10" t="s">
        <v>208</v>
      </c>
      <c r="I1" s="5" t="s">
        <v>135</v>
      </c>
      <c r="J1" s="61" t="s">
        <v>597</v>
      </c>
      <c r="K1" s="61" t="s">
        <v>598</v>
      </c>
    </row>
    <row r="2" spans="1:11" ht="25.5">
      <c r="A2" s="1">
        <v>301</v>
      </c>
      <c r="B2" s="1" t="s">
        <v>48</v>
      </c>
      <c r="C2" s="2" t="s">
        <v>71</v>
      </c>
      <c r="D2" s="2" t="s">
        <v>72</v>
      </c>
      <c r="E2" s="1" t="s">
        <v>140</v>
      </c>
      <c r="F2" s="29" t="s">
        <v>414</v>
      </c>
      <c r="G2" s="21" t="s">
        <v>142</v>
      </c>
      <c r="H2" s="20" t="s">
        <v>418</v>
      </c>
      <c r="I2" s="59">
        <v>6.5</v>
      </c>
      <c r="J2" s="66">
        <v>9.83</v>
      </c>
      <c r="K2" s="66">
        <f>SUM(I2-J2)</f>
        <v>-3.33</v>
      </c>
    </row>
    <row r="3" spans="1:11" ht="25.5">
      <c r="A3" s="1">
        <v>302</v>
      </c>
      <c r="B3" s="1" t="s">
        <v>48</v>
      </c>
      <c r="C3" s="2" t="s">
        <v>71</v>
      </c>
      <c r="D3" s="2" t="s">
        <v>72</v>
      </c>
      <c r="E3" s="1" t="s">
        <v>141</v>
      </c>
      <c r="F3" s="29" t="s">
        <v>414</v>
      </c>
      <c r="G3" s="21" t="s">
        <v>142</v>
      </c>
      <c r="H3" s="20" t="s">
        <v>418</v>
      </c>
      <c r="I3" s="59">
        <v>325</v>
      </c>
      <c r="J3" s="66">
        <v>407.55</v>
      </c>
      <c r="K3" s="66">
        <f aca="true" t="shared" si="0" ref="K3:K28">SUM(I3-J3)</f>
        <v>-82.55000000000001</v>
      </c>
    </row>
    <row r="4" spans="1:11" ht="25.5">
      <c r="A4" s="1">
        <v>303</v>
      </c>
      <c r="B4" s="1" t="s">
        <v>48</v>
      </c>
      <c r="C4" s="2" t="s">
        <v>49</v>
      </c>
      <c r="D4" s="2" t="s">
        <v>61</v>
      </c>
      <c r="E4" s="1" t="s">
        <v>142</v>
      </c>
      <c r="F4" s="29" t="s">
        <v>415</v>
      </c>
      <c r="G4" s="21" t="s">
        <v>142</v>
      </c>
      <c r="H4" s="20" t="s">
        <v>418</v>
      </c>
      <c r="I4" s="59">
        <v>3.3</v>
      </c>
      <c r="J4" s="66">
        <v>6.92</v>
      </c>
      <c r="K4" s="66">
        <f t="shared" si="0"/>
        <v>-3.62</v>
      </c>
    </row>
    <row r="5" spans="1:11" ht="25.5">
      <c r="A5" s="1">
        <v>304</v>
      </c>
      <c r="B5" s="1" t="s">
        <v>48</v>
      </c>
      <c r="C5" s="2" t="s">
        <v>49</v>
      </c>
      <c r="D5" s="2" t="s">
        <v>50</v>
      </c>
      <c r="E5" s="1" t="s">
        <v>141</v>
      </c>
      <c r="F5" s="29" t="s">
        <v>415</v>
      </c>
      <c r="G5" s="21" t="s">
        <v>142</v>
      </c>
      <c r="H5" s="20" t="s">
        <v>418</v>
      </c>
      <c r="I5" s="59">
        <v>4</v>
      </c>
      <c r="J5" s="66">
        <v>6.45</v>
      </c>
      <c r="K5" s="66">
        <f t="shared" si="0"/>
        <v>-2.45</v>
      </c>
    </row>
    <row r="6" spans="1:11" ht="25.5">
      <c r="A6" s="1">
        <v>305</v>
      </c>
      <c r="B6" s="1" t="s">
        <v>48</v>
      </c>
      <c r="C6" s="2" t="s">
        <v>49</v>
      </c>
      <c r="D6" s="2" t="s">
        <v>50</v>
      </c>
      <c r="E6" s="1" t="s">
        <v>143</v>
      </c>
      <c r="F6" s="29" t="s">
        <v>415</v>
      </c>
      <c r="G6" s="21" t="s">
        <v>142</v>
      </c>
      <c r="H6" s="20" t="s">
        <v>418</v>
      </c>
      <c r="I6" s="59">
        <v>4.25</v>
      </c>
      <c r="J6" s="66">
        <v>8.46</v>
      </c>
      <c r="K6" s="66">
        <f t="shared" si="0"/>
        <v>-4.210000000000001</v>
      </c>
    </row>
    <row r="7" spans="1:11" ht="25.5">
      <c r="A7" s="1">
        <v>306</v>
      </c>
      <c r="B7" s="1" t="s">
        <v>48</v>
      </c>
      <c r="C7" s="2" t="s">
        <v>69</v>
      </c>
      <c r="D7" s="2" t="s">
        <v>70</v>
      </c>
      <c r="E7" s="1" t="s">
        <v>141</v>
      </c>
      <c r="F7" s="29" t="s">
        <v>416</v>
      </c>
      <c r="G7" s="21" t="s">
        <v>142</v>
      </c>
      <c r="H7" s="20" t="s">
        <v>418</v>
      </c>
      <c r="I7" s="59">
        <v>6.85</v>
      </c>
      <c r="J7" s="66">
        <v>12.9</v>
      </c>
      <c r="K7" s="66">
        <f t="shared" si="0"/>
        <v>-6.050000000000001</v>
      </c>
    </row>
    <row r="8" spans="1:11" ht="25.5">
      <c r="A8" s="1">
        <v>307</v>
      </c>
      <c r="B8" s="1" t="s">
        <v>48</v>
      </c>
      <c r="C8" s="2" t="s">
        <v>69</v>
      </c>
      <c r="D8" s="2" t="s">
        <v>70</v>
      </c>
      <c r="E8" s="1" t="s">
        <v>140</v>
      </c>
      <c r="F8" s="29" t="s">
        <v>416</v>
      </c>
      <c r="G8" s="21" t="s">
        <v>142</v>
      </c>
      <c r="H8" s="20" t="s">
        <v>418</v>
      </c>
      <c r="I8" s="59">
        <v>6.85</v>
      </c>
      <c r="J8" s="67"/>
      <c r="K8" s="67"/>
    </row>
    <row r="9" spans="1:11" ht="25.5">
      <c r="A9" s="1">
        <v>308</v>
      </c>
      <c r="B9" s="1" t="s">
        <v>59</v>
      </c>
      <c r="C9" s="2" t="s">
        <v>60</v>
      </c>
      <c r="D9" s="2" t="s">
        <v>90</v>
      </c>
      <c r="E9" s="1" t="s">
        <v>142</v>
      </c>
      <c r="F9" s="29" t="s">
        <v>415</v>
      </c>
      <c r="G9" s="21" t="s">
        <v>142</v>
      </c>
      <c r="H9" s="20" t="s">
        <v>418</v>
      </c>
      <c r="I9" s="59">
        <v>5.19</v>
      </c>
      <c r="J9" s="66">
        <v>5.88</v>
      </c>
      <c r="K9" s="66">
        <f t="shared" si="0"/>
        <v>-0.6899999999999995</v>
      </c>
    </row>
    <row r="10" spans="1:11" ht="25.5">
      <c r="A10" s="1">
        <v>309</v>
      </c>
      <c r="B10" s="1" t="s">
        <v>59</v>
      </c>
      <c r="C10" s="2" t="s">
        <v>66</v>
      </c>
      <c r="D10" s="2" t="s">
        <v>67</v>
      </c>
      <c r="E10" s="1" t="s">
        <v>141</v>
      </c>
      <c r="F10" s="1" t="s">
        <v>68</v>
      </c>
      <c r="G10" s="21" t="s">
        <v>142</v>
      </c>
      <c r="H10" s="20" t="s">
        <v>418</v>
      </c>
      <c r="I10" s="59">
        <v>28.53</v>
      </c>
      <c r="J10" s="66">
        <v>29.23</v>
      </c>
      <c r="K10" s="66">
        <f t="shared" si="0"/>
        <v>-0.6999999999999993</v>
      </c>
    </row>
    <row r="11" spans="1:11" ht="25.5">
      <c r="A11" s="1">
        <v>310</v>
      </c>
      <c r="B11" s="1" t="s">
        <v>59</v>
      </c>
      <c r="C11" s="2" t="s">
        <v>66</v>
      </c>
      <c r="D11" s="2" t="s">
        <v>67</v>
      </c>
      <c r="E11" s="1" t="s">
        <v>144</v>
      </c>
      <c r="F11" s="1" t="s">
        <v>68</v>
      </c>
      <c r="G11" s="21" t="s">
        <v>142</v>
      </c>
      <c r="H11" s="20" t="s">
        <v>418</v>
      </c>
      <c r="I11" s="59">
        <v>35</v>
      </c>
      <c r="J11" s="65">
        <v>34.66</v>
      </c>
      <c r="K11" s="65">
        <f t="shared" si="0"/>
        <v>0.3400000000000034</v>
      </c>
    </row>
    <row r="12" spans="1:11" ht="25.5">
      <c r="A12" s="1">
        <v>311</v>
      </c>
      <c r="B12" s="1" t="s">
        <v>156</v>
      </c>
      <c r="C12" s="2"/>
      <c r="D12" s="2"/>
      <c r="E12" s="1" t="s">
        <v>140</v>
      </c>
      <c r="F12" s="29" t="s">
        <v>416</v>
      </c>
      <c r="G12" s="21" t="s">
        <v>142</v>
      </c>
      <c r="H12" s="20" t="s">
        <v>418</v>
      </c>
      <c r="I12" s="59">
        <v>3.5</v>
      </c>
      <c r="J12" s="67"/>
      <c r="K12" s="67"/>
    </row>
    <row r="13" spans="1:11" ht="25.5">
      <c r="A13" s="1">
        <v>313</v>
      </c>
      <c r="B13" s="1" t="s">
        <v>156</v>
      </c>
      <c r="C13" s="2"/>
      <c r="D13" s="2"/>
      <c r="E13" s="1" t="s">
        <v>141</v>
      </c>
      <c r="F13" s="29" t="s">
        <v>416</v>
      </c>
      <c r="G13" s="21" t="s">
        <v>142</v>
      </c>
      <c r="H13" s="20" t="s">
        <v>418</v>
      </c>
      <c r="I13" s="59">
        <v>1.96</v>
      </c>
      <c r="J13" s="66">
        <v>3.05</v>
      </c>
      <c r="K13" s="66">
        <f t="shared" si="0"/>
        <v>-1.0899999999999999</v>
      </c>
    </row>
    <row r="14" spans="1:11" ht="25.5">
      <c r="A14" s="1">
        <v>315</v>
      </c>
      <c r="B14" s="1" t="s">
        <v>137</v>
      </c>
      <c r="C14" s="2" t="s">
        <v>38</v>
      </c>
      <c r="D14" s="2" t="s">
        <v>41</v>
      </c>
      <c r="E14" s="1" t="s">
        <v>141</v>
      </c>
      <c r="F14" s="29" t="s">
        <v>415</v>
      </c>
      <c r="G14" s="21" t="s">
        <v>142</v>
      </c>
      <c r="H14" s="20" t="s">
        <v>418</v>
      </c>
      <c r="I14" s="59">
        <v>5.45</v>
      </c>
      <c r="J14" s="66">
        <v>6.07</v>
      </c>
      <c r="K14" s="66">
        <f t="shared" si="0"/>
        <v>-0.6200000000000001</v>
      </c>
    </row>
    <row r="15" spans="1:11" ht="25.5">
      <c r="A15" s="1">
        <v>316</v>
      </c>
      <c r="B15" s="1" t="s">
        <v>137</v>
      </c>
      <c r="C15" s="2" t="s">
        <v>38</v>
      </c>
      <c r="D15" s="2" t="s">
        <v>42</v>
      </c>
      <c r="E15" s="1" t="s">
        <v>141</v>
      </c>
      <c r="F15" s="29" t="s">
        <v>415</v>
      </c>
      <c r="G15" s="21" t="s">
        <v>142</v>
      </c>
      <c r="H15" s="20" t="s">
        <v>418</v>
      </c>
      <c r="I15" s="59">
        <v>5.45</v>
      </c>
      <c r="J15" s="66">
        <v>10.08</v>
      </c>
      <c r="K15" s="66">
        <f t="shared" si="0"/>
        <v>-4.63</v>
      </c>
    </row>
    <row r="16" spans="1:11" ht="25.5">
      <c r="A16" s="1">
        <v>317</v>
      </c>
      <c r="B16" s="1" t="s">
        <v>137</v>
      </c>
      <c r="C16" s="2" t="s">
        <v>38</v>
      </c>
      <c r="D16" s="2" t="s">
        <v>43</v>
      </c>
      <c r="E16" s="1" t="s">
        <v>142</v>
      </c>
      <c r="F16" s="29" t="s">
        <v>416</v>
      </c>
      <c r="G16" s="21" t="s">
        <v>142</v>
      </c>
      <c r="H16" s="20" t="s">
        <v>418</v>
      </c>
      <c r="I16" s="59">
        <v>5.79</v>
      </c>
      <c r="J16" s="66">
        <v>6.99</v>
      </c>
      <c r="K16" s="66">
        <f t="shared" si="0"/>
        <v>-1.2000000000000002</v>
      </c>
    </row>
    <row r="17" spans="1:11" ht="25.5">
      <c r="A17" s="1">
        <v>318</v>
      </c>
      <c r="B17" s="1" t="s">
        <v>137</v>
      </c>
      <c r="C17" s="2" t="s">
        <v>38</v>
      </c>
      <c r="D17" s="2" t="s">
        <v>44</v>
      </c>
      <c r="E17" s="1" t="s">
        <v>141</v>
      </c>
      <c r="F17" s="29" t="s">
        <v>416</v>
      </c>
      <c r="G17" s="21" t="s">
        <v>142</v>
      </c>
      <c r="H17" s="20" t="s">
        <v>418</v>
      </c>
      <c r="I17" s="59">
        <v>6.4</v>
      </c>
      <c r="J17" s="66">
        <v>7.6</v>
      </c>
      <c r="K17" s="66">
        <f t="shared" si="0"/>
        <v>-1.1999999999999993</v>
      </c>
    </row>
    <row r="18" spans="1:11" ht="25.5">
      <c r="A18" s="1">
        <v>319</v>
      </c>
      <c r="B18" s="1" t="s">
        <v>137</v>
      </c>
      <c r="C18" s="2" t="s">
        <v>38</v>
      </c>
      <c r="D18" s="2" t="s">
        <v>45</v>
      </c>
      <c r="E18" s="1" t="s">
        <v>141</v>
      </c>
      <c r="F18" s="29" t="s">
        <v>414</v>
      </c>
      <c r="G18" s="21" t="s">
        <v>142</v>
      </c>
      <c r="H18" s="20" t="s">
        <v>418</v>
      </c>
      <c r="I18" s="59">
        <v>12.99</v>
      </c>
      <c r="J18" s="65">
        <v>9.05</v>
      </c>
      <c r="K18" s="65">
        <f t="shared" si="0"/>
        <v>3.9399999999999995</v>
      </c>
    </row>
    <row r="19" spans="1:11" ht="25.5">
      <c r="A19" s="1">
        <v>320</v>
      </c>
      <c r="B19" s="1" t="s">
        <v>137</v>
      </c>
      <c r="C19" s="2" t="s">
        <v>38</v>
      </c>
      <c r="D19" s="2" t="s">
        <v>40</v>
      </c>
      <c r="E19" s="1" t="s">
        <v>141</v>
      </c>
      <c r="F19" s="29" t="s">
        <v>414</v>
      </c>
      <c r="G19" s="21" t="s">
        <v>142</v>
      </c>
      <c r="H19" s="20" t="s">
        <v>418</v>
      </c>
      <c r="I19" s="59">
        <v>12.1</v>
      </c>
      <c r="J19" s="65">
        <v>8.18</v>
      </c>
      <c r="K19" s="65">
        <f t="shared" si="0"/>
        <v>3.92</v>
      </c>
    </row>
    <row r="20" spans="1:11" ht="25.5">
      <c r="A20" s="1">
        <v>321</v>
      </c>
      <c r="B20" s="1" t="s">
        <v>137</v>
      </c>
      <c r="C20" s="2" t="s">
        <v>38</v>
      </c>
      <c r="D20" s="2" t="s">
        <v>39</v>
      </c>
      <c r="E20" s="1" t="s">
        <v>141</v>
      </c>
      <c r="F20" s="29" t="s">
        <v>414</v>
      </c>
      <c r="G20" s="21" t="s">
        <v>142</v>
      </c>
      <c r="H20" s="20" t="s">
        <v>418</v>
      </c>
      <c r="I20" s="59">
        <v>12.1</v>
      </c>
      <c r="J20" s="67"/>
      <c r="K20" s="67"/>
    </row>
    <row r="21" spans="1:11" ht="25.5">
      <c r="A21" s="1">
        <v>322</v>
      </c>
      <c r="B21" s="1" t="s">
        <v>137</v>
      </c>
      <c r="C21" s="2" t="s">
        <v>38</v>
      </c>
      <c r="D21" s="2" t="s">
        <v>57</v>
      </c>
      <c r="E21" s="1" t="s">
        <v>141</v>
      </c>
      <c r="F21" s="29" t="s">
        <v>414</v>
      </c>
      <c r="G21" s="21" t="s">
        <v>142</v>
      </c>
      <c r="H21" s="20" t="s">
        <v>418</v>
      </c>
      <c r="I21" s="59">
        <v>10.89</v>
      </c>
      <c r="J21" s="66">
        <v>11.49</v>
      </c>
      <c r="K21" s="66">
        <f t="shared" si="0"/>
        <v>-0.5999999999999996</v>
      </c>
    </row>
    <row r="22" spans="1:11" ht="25.5">
      <c r="A22" s="1">
        <v>323</v>
      </c>
      <c r="B22" s="1" t="s">
        <v>137</v>
      </c>
      <c r="C22" s="2" t="s">
        <v>38</v>
      </c>
      <c r="D22" s="2" t="s">
        <v>58</v>
      </c>
      <c r="E22" s="1" t="s">
        <v>142</v>
      </c>
      <c r="F22" s="29" t="s">
        <v>414</v>
      </c>
      <c r="G22" s="21" t="s">
        <v>142</v>
      </c>
      <c r="H22" s="20" t="s">
        <v>418</v>
      </c>
      <c r="I22" s="59">
        <v>10.69</v>
      </c>
      <c r="J22" s="66">
        <v>11.41</v>
      </c>
      <c r="K22" s="66">
        <f t="shared" si="0"/>
        <v>-0.7200000000000006</v>
      </c>
    </row>
    <row r="23" spans="1:11" ht="25.5">
      <c r="A23" s="1">
        <v>324</v>
      </c>
      <c r="B23" s="1" t="s">
        <v>137</v>
      </c>
      <c r="C23" s="2" t="s">
        <v>46</v>
      </c>
      <c r="D23" s="2" t="s">
        <v>47</v>
      </c>
      <c r="E23" s="1" t="s">
        <v>145</v>
      </c>
      <c r="F23" s="29" t="s">
        <v>414</v>
      </c>
      <c r="G23" s="21" t="s">
        <v>417</v>
      </c>
      <c r="H23" s="20" t="s">
        <v>418</v>
      </c>
      <c r="I23" s="59">
        <v>3.65</v>
      </c>
      <c r="J23" s="65">
        <v>2.63</v>
      </c>
      <c r="K23" s="65">
        <f t="shared" si="0"/>
        <v>1.02</v>
      </c>
    </row>
    <row r="24" spans="1:11" ht="25.5">
      <c r="A24" s="1">
        <v>325</v>
      </c>
      <c r="B24" s="1" t="s">
        <v>137</v>
      </c>
      <c r="C24" s="2" t="s">
        <v>46</v>
      </c>
      <c r="D24" s="2" t="s">
        <v>47</v>
      </c>
      <c r="E24" s="1" t="s">
        <v>143</v>
      </c>
      <c r="F24" s="29" t="s">
        <v>414</v>
      </c>
      <c r="G24" s="21" t="s">
        <v>142</v>
      </c>
      <c r="H24" s="20" t="s">
        <v>418</v>
      </c>
      <c r="I24" s="59">
        <v>14.5</v>
      </c>
      <c r="J24" s="65">
        <v>9.8</v>
      </c>
      <c r="K24" s="65">
        <f t="shared" si="0"/>
        <v>4.699999999999999</v>
      </c>
    </row>
    <row r="25" spans="1:11" ht="25.5">
      <c r="A25" s="1">
        <v>326</v>
      </c>
      <c r="B25" s="1" t="s">
        <v>137</v>
      </c>
      <c r="C25" s="2" t="s">
        <v>46</v>
      </c>
      <c r="D25" s="2" t="s">
        <v>47</v>
      </c>
      <c r="E25" s="1" t="s">
        <v>144</v>
      </c>
      <c r="F25" s="29" t="s">
        <v>414</v>
      </c>
      <c r="G25" s="21" t="s">
        <v>142</v>
      </c>
      <c r="H25" s="20" t="s">
        <v>418</v>
      </c>
      <c r="I25" s="59">
        <v>13.25</v>
      </c>
      <c r="J25" s="65">
        <v>12.85</v>
      </c>
      <c r="K25" s="65">
        <f t="shared" si="0"/>
        <v>0.40000000000000036</v>
      </c>
    </row>
    <row r="26" spans="1:11" ht="25.5">
      <c r="A26" s="1">
        <v>327</v>
      </c>
      <c r="B26" s="1" t="s">
        <v>138</v>
      </c>
      <c r="C26" s="2" t="s">
        <v>53</v>
      </c>
      <c r="D26" s="2" t="s">
        <v>54</v>
      </c>
      <c r="E26" s="1" t="s">
        <v>141</v>
      </c>
      <c r="F26" s="29" t="s">
        <v>415</v>
      </c>
      <c r="G26" s="21" t="s">
        <v>142</v>
      </c>
      <c r="H26" s="20" t="s">
        <v>418</v>
      </c>
      <c r="I26" s="59">
        <v>3</v>
      </c>
      <c r="J26" s="66">
        <v>3.04</v>
      </c>
      <c r="K26" s="66">
        <f t="shared" si="0"/>
        <v>-0.040000000000000036</v>
      </c>
    </row>
    <row r="27" spans="1:11" ht="25.5">
      <c r="A27" s="1">
        <v>329</v>
      </c>
      <c r="B27" s="1" t="s">
        <v>138</v>
      </c>
      <c r="C27" s="2" t="s">
        <v>51</v>
      </c>
      <c r="D27" s="2" t="s">
        <v>52</v>
      </c>
      <c r="E27" s="1" t="s">
        <v>141</v>
      </c>
      <c r="F27" s="29" t="s">
        <v>415</v>
      </c>
      <c r="G27" s="21" t="s">
        <v>142</v>
      </c>
      <c r="H27" s="20" t="s">
        <v>418</v>
      </c>
      <c r="I27" s="59">
        <v>1.29</v>
      </c>
      <c r="J27" s="66">
        <v>1.32</v>
      </c>
      <c r="K27" s="66">
        <f t="shared" si="0"/>
        <v>-0.030000000000000027</v>
      </c>
    </row>
    <row r="28" spans="1:11" ht="25.5">
      <c r="A28" s="1">
        <v>330</v>
      </c>
      <c r="B28" s="1" t="s">
        <v>138</v>
      </c>
      <c r="C28" s="2" t="s">
        <v>51</v>
      </c>
      <c r="D28" s="2" t="s">
        <v>52</v>
      </c>
      <c r="E28" s="1" t="s">
        <v>140</v>
      </c>
      <c r="F28" s="29" t="s">
        <v>415</v>
      </c>
      <c r="G28" s="21" t="s">
        <v>142</v>
      </c>
      <c r="H28" s="20" t="s">
        <v>418</v>
      </c>
      <c r="I28" s="59">
        <v>1.69</v>
      </c>
      <c r="J28" s="65">
        <v>1.64</v>
      </c>
      <c r="K28" s="65">
        <f t="shared" si="0"/>
        <v>0.050000000000000044</v>
      </c>
    </row>
  </sheetData>
  <sheetProtection/>
  <autoFilter ref="A1:K1"/>
  <printOptions horizontalCentered="1"/>
  <pageMargins left="0.2" right="0.2" top="1" bottom="0.2" header="0.3" footer="0.3"/>
  <pageSetup horizontalDpi="600" verticalDpi="600" orientation="landscape" scale="97" r:id="rId1"/>
  <headerFooter>
    <oddHeader>&amp;L&amp;"Arial,Bold"&amp;12Southwestern Ohio EPC
Transportation Supply  - Fluids&amp;R&amp;"Arial,Bold"&amp;12Pricing:  March 1, 2018 - February 28,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L10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106" sqref="D106"/>
    </sheetView>
  </sheetViews>
  <sheetFormatPr defaultColWidth="8.8515625" defaultRowHeight="12.75" outlineLevelRow="2"/>
  <cols>
    <col min="1" max="1" width="7.28125" style="22" customWidth="1"/>
    <col min="2" max="2" width="20.421875" style="22" bestFit="1" customWidth="1"/>
    <col min="3" max="3" width="12.140625" style="22" customWidth="1"/>
    <col min="4" max="4" width="29.8515625" style="22" bestFit="1" customWidth="1"/>
    <col min="5" max="5" width="9.140625" style="9" customWidth="1"/>
    <col min="6" max="6" width="12.57421875" style="9" bestFit="1" customWidth="1"/>
    <col min="7" max="7" width="20.8515625" style="9" hidden="1" customWidth="1"/>
    <col min="8" max="8" width="11.140625" style="9" customWidth="1"/>
    <col min="9" max="9" width="6.57421875" style="9" customWidth="1"/>
    <col min="10" max="10" width="10.28125" style="73" bestFit="1" customWidth="1"/>
    <col min="11" max="11" width="0" style="37" hidden="1" customWidth="1"/>
    <col min="12" max="12" width="10.140625" style="9" hidden="1" customWidth="1"/>
    <col min="13" max="16384" width="8.8515625" style="22" customWidth="1"/>
  </cols>
  <sheetData>
    <row r="1" spans="1:12" ht="25.5">
      <c r="A1" s="8" t="s">
        <v>87</v>
      </c>
      <c r="B1" s="8" t="s">
        <v>0</v>
      </c>
      <c r="C1" s="8" t="s">
        <v>1</v>
      </c>
      <c r="D1" s="8" t="s">
        <v>2</v>
      </c>
      <c r="E1" s="8" t="s">
        <v>4</v>
      </c>
      <c r="F1" s="8" t="s">
        <v>155</v>
      </c>
      <c r="G1" s="10" t="s">
        <v>86</v>
      </c>
      <c r="H1" s="10" t="s">
        <v>208</v>
      </c>
      <c r="I1" s="10" t="s">
        <v>209</v>
      </c>
      <c r="J1" s="5" t="s">
        <v>135</v>
      </c>
      <c r="K1" s="61" t="s">
        <v>597</v>
      </c>
      <c r="L1" s="61" t="s">
        <v>598</v>
      </c>
    </row>
    <row r="2" spans="1:12" ht="25.5" outlineLevel="2">
      <c r="A2" s="1">
        <v>701</v>
      </c>
      <c r="B2" s="1" t="s">
        <v>166</v>
      </c>
      <c r="C2" s="1" t="s">
        <v>164</v>
      </c>
      <c r="D2" s="2" t="s">
        <v>165</v>
      </c>
      <c r="E2" s="29" t="s">
        <v>210</v>
      </c>
      <c r="F2" s="29">
        <v>228072</v>
      </c>
      <c r="G2" s="21"/>
      <c r="H2" s="20" t="s">
        <v>449</v>
      </c>
      <c r="I2" s="24">
        <v>1</v>
      </c>
      <c r="J2" s="59">
        <v>41.67</v>
      </c>
      <c r="K2" s="65">
        <v>28.53</v>
      </c>
      <c r="L2" s="65">
        <f>SUM(J2-K2)</f>
        <v>13.14</v>
      </c>
    </row>
    <row r="3" spans="1:12" ht="25.5" outlineLevel="2">
      <c r="A3" s="1">
        <v>701</v>
      </c>
      <c r="B3" s="1" t="s">
        <v>166</v>
      </c>
      <c r="C3" s="1" t="s">
        <v>164</v>
      </c>
      <c r="D3" s="2" t="s">
        <v>165</v>
      </c>
      <c r="E3" s="29" t="s">
        <v>210</v>
      </c>
      <c r="F3" s="29" t="s">
        <v>211</v>
      </c>
      <c r="G3" s="21"/>
      <c r="H3" s="20" t="s">
        <v>235</v>
      </c>
      <c r="I3" s="21">
        <v>2</v>
      </c>
      <c r="J3" s="69">
        <v>52.1</v>
      </c>
      <c r="K3" s="62"/>
      <c r="L3" s="62"/>
    </row>
    <row r="4" spans="1:12" ht="2.25" customHeight="1" outlineLevel="1">
      <c r="A4" s="38" t="s">
        <v>465</v>
      </c>
      <c r="B4" s="39"/>
      <c r="C4" s="39"/>
      <c r="D4" s="40"/>
      <c r="E4" s="41"/>
      <c r="F4" s="41"/>
      <c r="G4" s="42"/>
      <c r="H4" s="43"/>
      <c r="I4" s="42">
        <f>SUBTOTAL(3,I2:I3)</f>
        <v>2</v>
      </c>
      <c r="J4" s="70"/>
      <c r="K4" s="62"/>
      <c r="L4" s="62"/>
    </row>
    <row r="5" spans="1:12" ht="25.5" outlineLevel="2">
      <c r="A5" s="1">
        <v>702</v>
      </c>
      <c r="B5" s="1" t="s">
        <v>178</v>
      </c>
      <c r="C5" s="1" t="s">
        <v>164</v>
      </c>
      <c r="D5" s="2" t="s">
        <v>177</v>
      </c>
      <c r="E5" s="29" t="s">
        <v>210</v>
      </c>
      <c r="F5" s="29" t="s">
        <v>433</v>
      </c>
      <c r="G5" s="21"/>
      <c r="H5" s="20" t="s">
        <v>449</v>
      </c>
      <c r="I5" s="24">
        <v>1</v>
      </c>
      <c r="J5" s="59">
        <v>29</v>
      </c>
      <c r="K5" s="67">
        <v>29</v>
      </c>
      <c r="L5" s="67">
        <f>SUM(J5-K5)</f>
        <v>0</v>
      </c>
    </row>
    <row r="6" spans="1:12" ht="25.5" outlineLevel="2">
      <c r="A6" s="1">
        <v>702</v>
      </c>
      <c r="B6" s="1" t="s">
        <v>178</v>
      </c>
      <c r="C6" s="1" t="s">
        <v>164</v>
      </c>
      <c r="D6" s="2" t="s">
        <v>177</v>
      </c>
      <c r="E6" s="29" t="s">
        <v>210</v>
      </c>
      <c r="F6" s="29" t="s">
        <v>212</v>
      </c>
      <c r="G6" s="21"/>
      <c r="H6" s="20" t="s">
        <v>235</v>
      </c>
      <c r="I6" s="21">
        <v>2</v>
      </c>
      <c r="J6" s="69">
        <v>36.69</v>
      </c>
      <c r="K6" s="62"/>
      <c r="L6" s="62"/>
    </row>
    <row r="7" spans="1:12" ht="2.25" customHeight="1" outlineLevel="1">
      <c r="A7" s="38" t="s">
        <v>466</v>
      </c>
      <c r="B7" s="39"/>
      <c r="C7" s="39"/>
      <c r="D7" s="40"/>
      <c r="E7" s="41"/>
      <c r="F7" s="41"/>
      <c r="G7" s="42"/>
      <c r="H7" s="43"/>
      <c r="I7" s="42">
        <f>SUBTOTAL(3,I5:I6)</f>
        <v>2</v>
      </c>
      <c r="J7" s="70"/>
      <c r="K7" s="62"/>
      <c r="L7" s="62"/>
    </row>
    <row r="8" spans="1:12" ht="25.5" outlineLevel="2">
      <c r="A8" s="1">
        <v>703</v>
      </c>
      <c r="B8" s="1" t="s">
        <v>166</v>
      </c>
      <c r="C8" s="1" t="s">
        <v>164</v>
      </c>
      <c r="D8" s="2" t="s">
        <v>167</v>
      </c>
      <c r="E8" s="29" t="s">
        <v>210</v>
      </c>
      <c r="F8" s="29">
        <v>57157</v>
      </c>
      <c r="G8" s="21"/>
      <c r="H8" s="20" t="s">
        <v>449</v>
      </c>
      <c r="I8" s="24">
        <v>1</v>
      </c>
      <c r="J8" s="59">
        <v>35.65</v>
      </c>
      <c r="K8" s="67">
        <v>35.65</v>
      </c>
      <c r="L8" s="67">
        <f>SUM(J8-K8)</f>
        <v>0</v>
      </c>
    </row>
    <row r="9" spans="1:12" ht="25.5" outlineLevel="2">
      <c r="A9" s="1">
        <v>703</v>
      </c>
      <c r="B9" s="1" t="s">
        <v>166</v>
      </c>
      <c r="C9" s="1" t="s">
        <v>164</v>
      </c>
      <c r="D9" s="2" t="s">
        <v>167</v>
      </c>
      <c r="E9" s="29" t="s">
        <v>210</v>
      </c>
      <c r="F9" s="29" t="s">
        <v>213</v>
      </c>
      <c r="G9" s="21"/>
      <c r="H9" s="20" t="s">
        <v>235</v>
      </c>
      <c r="I9" s="21">
        <v>2</v>
      </c>
      <c r="J9" s="69">
        <v>43.62</v>
      </c>
      <c r="K9" s="62"/>
      <c r="L9" s="62"/>
    </row>
    <row r="10" spans="1:12" ht="2.25" customHeight="1" outlineLevel="1">
      <c r="A10" s="38" t="s">
        <v>467</v>
      </c>
      <c r="B10" s="39"/>
      <c r="C10" s="39"/>
      <c r="D10" s="40"/>
      <c r="E10" s="41"/>
      <c r="F10" s="41"/>
      <c r="G10" s="42"/>
      <c r="H10" s="43"/>
      <c r="I10" s="42">
        <f>SUBTOTAL(3,I8:I9)</f>
        <v>2</v>
      </c>
      <c r="J10" s="70"/>
      <c r="K10" s="62"/>
      <c r="L10" s="62"/>
    </row>
    <row r="11" spans="1:12" ht="25.5" outlineLevel="2">
      <c r="A11" s="1">
        <v>704</v>
      </c>
      <c r="B11" s="1" t="s">
        <v>168</v>
      </c>
      <c r="C11" s="1" t="s">
        <v>164</v>
      </c>
      <c r="D11" s="2" t="s">
        <v>165</v>
      </c>
      <c r="E11" s="29" t="s">
        <v>210</v>
      </c>
      <c r="F11" s="29" t="s">
        <v>214</v>
      </c>
      <c r="G11" s="21"/>
      <c r="H11" s="20" t="s">
        <v>235</v>
      </c>
      <c r="I11" s="21">
        <v>1</v>
      </c>
      <c r="J11" s="69">
        <v>35.9</v>
      </c>
      <c r="K11" s="62"/>
      <c r="L11" s="62"/>
    </row>
    <row r="12" spans="1:12" ht="25.5" outlineLevel="2">
      <c r="A12" s="1">
        <v>704</v>
      </c>
      <c r="B12" s="1" t="s">
        <v>168</v>
      </c>
      <c r="C12" s="1" t="s">
        <v>164</v>
      </c>
      <c r="D12" s="2" t="s">
        <v>165</v>
      </c>
      <c r="E12" s="29" t="s">
        <v>210</v>
      </c>
      <c r="F12" s="29">
        <v>228072</v>
      </c>
      <c r="G12" s="21"/>
      <c r="H12" s="20" t="s">
        <v>449</v>
      </c>
      <c r="I12" s="24">
        <v>2</v>
      </c>
      <c r="J12" s="59">
        <v>41.67</v>
      </c>
      <c r="K12" s="65">
        <v>28.53</v>
      </c>
      <c r="L12" s="65">
        <f>SUM(J12-K12)</f>
        <v>13.14</v>
      </c>
    </row>
    <row r="13" spans="1:12" ht="2.25" customHeight="1" outlineLevel="1">
      <c r="A13" s="38" t="s">
        <v>468</v>
      </c>
      <c r="B13" s="39"/>
      <c r="C13" s="39"/>
      <c r="D13" s="40"/>
      <c r="E13" s="41"/>
      <c r="F13" s="41"/>
      <c r="G13" s="42"/>
      <c r="H13" s="43"/>
      <c r="I13" s="43">
        <f>SUBTOTAL(3,I11:I12)</f>
        <v>2</v>
      </c>
      <c r="J13" s="71"/>
      <c r="K13" s="62"/>
      <c r="L13" s="62"/>
    </row>
    <row r="14" spans="1:12" ht="25.5" outlineLevel="2">
      <c r="A14" s="1">
        <v>705</v>
      </c>
      <c r="B14" s="1" t="s">
        <v>166</v>
      </c>
      <c r="C14" s="1" t="s">
        <v>164</v>
      </c>
      <c r="D14" s="2" t="s">
        <v>169</v>
      </c>
      <c r="E14" s="29" t="s">
        <v>210</v>
      </c>
      <c r="F14" s="29" t="s">
        <v>215</v>
      </c>
      <c r="G14" s="21"/>
      <c r="H14" s="20" t="s">
        <v>235</v>
      </c>
      <c r="I14" s="21">
        <v>1</v>
      </c>
      <c r="J14" s="69">
        <v>23.06</v>
      </c>
      <c r="K14" s="62"/>
      <c r="L14" s="62"/>
    </row>
    <row r="15" spans="1:12" ht="25.5" outlineLevel="2">
      <c r="A15" s="1">
        <v>705</v>
      </c>
      <c r="B15" s="1" t="s">
        <v>166</v>
      </c>
      <c r="C15" s="1" t="s">
        <v>164</v>
      </c>
      <c r="D15" s="2" t="s">
        <v>169</v>
      </c>
      <c r="E15" s="29" t="s">
        <v>210</v>
      </c>
      <c r="F15" s="29" t="s">
        <v>434</v>
      </c>
      <c r="G15" s="21"/>
      <c r="H15" s="20" t="s">
        <v>449</v>
      </c>
      <c r="I15" s="24">
        <v>2</v>
      </c>
      <c r="J15" s="59">
        <v>59.55</v>
      </c>
      <c r="K15" s="67">
        <v>59.55</v>
      </c>
      <c r="L15" s="67">
        <f>SUM(J15-K15)</f>
        <v>0</v>
      </c>
    </row>
    <row r="16" spans="1:12" ht="2.25" customHeight="1" outlineLevel="1">
      <c r="A16" s="38" t="s">
        <v>469</v>
      </c>
      <c r="B16" s="39"/>
      <c r="C16" s="39"/>
      <c r="D16" s="40"/>
      <c r="E16" s="41"/>
      <c r="F16" s="41"/>
      <c r="G16" s="42"/>
      <c r="H16" s="43"/>
      <c r="I16" s="43">
        <f>SUBTOTAL(3,I14:I15)</f>
        <v>2</v>
      </c>
      <c r="J16" s="71"/>
      <c r="K16" s="62"/>
      <c r="L16" s="62"/>
    </row>
    <row r="17" spans="1:12" ht="25.5" outlineLevel="2">
      <c r="A17" s="1">
        <v>706</v>
      </c>
      <c r="B17" s="1" t="s">
        <v>170</v>
      </c>
      <c r="C17" s="1" t="s">
        <v>164</v>
      </c>
      <c r="D17" s="2" t="s">
        <v>171</v>
      </c>
      <c r="E17" s="29" t="s">
        <v>210</v>
      </c>
      <c r="F17" s="29" t="s">
        <v>435</v>
      </c>
      <c r="G17" s="21"/>
      <c r="H17" s="20" t="s">
        <v>449</v>
      </c>
      <c r="I17" s="24">
        <v>1</v>
      </c>
      <c r="J17" s="59">
        <v>29.5</v>
      </c>
      <c r="K17" s="67">
        <v>29.5</v>
      </c>
      <c r="L17" s="67">
        <f>SUM(J17-K17)</f>
        <v>0</v>
      </c>
    </row>
    <row r="18" spans="1:12" ht="25.5" outlineLevel="2">
      <c r="A18" s="1">
        <v>706</v>
      </c>
      <c r="B18" s="1" t="s">
        <v>170</v>
      </c>
      <c r="C18" s="1" t="s">
        <v>164</v>
      </c>
      <c r="D18" s="2" t="s">
        <v>171</v>
      </c>
      <c r="E18" s="29" t="s">
        <v>210</v>
      </c>
      <c r="F18" s="29" t="s">
        <v>216</v>
      </c>
      <c r="G18" s="21"/>
      <c r="H18" s="20" t="s">
        <v>235</v>
      </c>
      <c r="I18" s="21">
        <v>2</v>
      </c>
      <c r="J18" s="69">
        <v>31.14</v>
      </c>
      <c r="K18" s="62"/>
      <c r="L18" s="62"/>
    </row>
    <row r="19" spans="1:12" ht="2.25" customHeight="1" outlineLevel="1">
      <c r="A19" s="38" t="s">
        <v>470</v>
      </c>
      <c r="B19" s="39"/>
      <c r="C19" s="39"/>
      <c r="D19" s="40"/>
      <c r="E19" s="41"/>
      <c r="F19" s="41"/>
      <c r="G19" s="42"/>
      <c r="H19" s="43"/>
      <c r="I19" s="42">
        <f>SUBTOTAL(3,I17:I18)</f>
        <v>2</v>
      </c>
      <c r="J19" s="70"/>
      <c r="K19" s="62"/>
      <c r="L19" s="62"/>
    </row>
    <row r="20" spans="1:12" ht="25.5" outlineLevel="2">
      <c r="A20" s="1">
        <v>707</v>
      </c>
      <c r="B20" s="1" t="s">
        <v>179</v>
      </c>
      <c r="C20" s="1" t="s">
        <v>164</v>
      </c>
      <c r="D20" s="2" t="s">
        <v>180</v>
      </c>
      <c r="E20" s="29" t="s">
        <v>210</v>
      </c>
      <c r="F20" s="29" t="s">
        <v>215</v>
      </c>
      <c r="G20" s="21"/>
      <c r="H20" s="20" t="s">
        <v>235</v>
      </c>
      <c r="I20" s="21">
        <v>1</v>
      </c>
      <c r="J20" s="69">
        <v>23.06</v>
      </c>
      <c r="K20" s="62"/>
      <c r="L20" s="62"/>
    </row>
    <row r="21" spans="1:12" ht="25.5" outlineLevel="2">
      <c r="A21" s="1">
        <v>707</v>
      </c>
      <c r="B21" s="1" t="s">
        <v>179</v>
      </c>
      <c r="C21" s="1" t="s">
        <v>164</v>
      </c>
      <c r="D21" s="2" t="s">
        <v>180</v>
      </c>
      <c r="E21" s="29" t="s">
        <v>210</v>
      </c>
      <c r="F21" s="29" t="s">
        <v>216</v>
      </c>
      <c r="G21" s="21"/>
      <c r="H21" s="20" t="s">
        <v>449</v>
      </c>
      <c r="I21" s="24">
        <v>2</v>
      </c>
      <c r="J21" s="59">
        <v>32</v>
      </c>
      <c r="K21" s="67">
        <v>32</v>
      </c>
      <c r="L21" s="67">
        <f>SUM(J21-K21)</f>
        <v>0</v>
      </c>
    </row>
    <row r="22" spans="1:12" ht="2.25" customHeight="1" outlineLevel="1">
      <c r="A22" s="38" t="s">
        <v>471</v>
      </c>
      <c r="B22" s="39"/>
      <c r="C22" s="39"/>
      <c r="D22" s="40"/>
      <c r="E22" s="41"/>
      <c r="F22" s="41"/>
      <c r="G22" s="42"/>
      <c r="H22" s="43"/>
      <c r="I22" s="43">
        <f>SUBTOTAL(3,I20:I21)</f>
        <v>2</v>
      </c>
      <c r="J22" s="71"/>
      <c r="K22" s="62"/>
      <c r="L22" s="62"/>
    </row>
    <row r="23" spans="1:12" ht="25.5" outlineLevel="2">
      <c r="A23" s="1">
        <v>708</v>
      </c>
      <c r="B23" s="1" t="s">
        <v>186</v>
      </c>
      <c r="C23" s="1" t="s">
        <v>164</v>
      </c>
      <c r="D23" s="2" t="s">
        <v>187</v>
      </c>
      <c r="E23" s="29" t="s">
        <v>210</v>
      </c>
      <c r="F23" s="29" t="s">
        <v>217</v>
      </c>
      <c r="G23" s="21"/>
      <c r="H23" s="20" t="s">
        <v>235</v>
      </c>
      <c r="I23" s="21">
        <v>1</v>
      </c>
      <c r="J23" s="69">
        <v>37.44</v>
      </c>
      <c r="K23" s="62"/>
      <c r="L23" s="62"/>
    </row>
    <row r="24" spans="1:12" ht="25.5" outlineLevel="2">
      <c r="A24" s="1">
        <v>708</v>
      </c>
      <c r="B24" s="1" t="s">
        <v>186</v>
      </c>
      <c r="C24" s="1" t="s">
        <v>164</v>
      </c>
      <c r="D24" s="2" t="s">
        <v>187</v>
      </c>
      <c r="E24" s="29" t="s">
        <v>210</v>
      </c>
      <c r="F24" s="29" t="s">
        <v>436</v>
      </c>
      <c r="G24" s="21"/>
      <c r="H24" s="20" t="s">
        <v>449</v>
      </c>
      <c r="I24" s="24">
        <v>2</v>
      </c>
      <c r="J24" s="59">
        <v>49.95</v>
      </c>
      <c r="K24" s="67">
        <v>49.95</v>
      </c>
      <c r="L24" s="67">
        <f>SUM(J24-K24)</f>
        <v>0</v>
      </c>
    </row>
    <row r="25" spans="1:12" ht="2.25" customHeight="1" outlineLevel="1">
      <c r="A25" s="38" t="s">
        <v>472</v>
      </c>
      <c r="B25" s="39"/>
      <c r="C25" s="39"/>
      <c r="D25" s="40"/>
      <c r="E25" s="41"/>
      <c r="F25" s="41"/>
      <c r="G25" s="42"/>
      <c r="H25" s="43"/>
      <c r="I25" s="43">
        <f>SUBTOTAL(3,I23:I24)</f>
        <v>2</v>
      </c>
      <c r="J25" s="71"/>
      <c r="K25" s="62"/>
      <c r="L25" s="62"/>
    </row>
    <row r="26" spans="1:12" ht="25.5" outlineLevel="2">
      <c r="A26" s="1">
        <v>709</v>
      </c>
      <c r="B26" s="1" t="s">
        <v>181</v>
      </c>
      <c r="C26" s="1" t="s">
        <v>164</v>
      </c>
      <c r="D26" s="2"/>
      <c r="E26" s="29" t="s">
        <v>210</v>
      </c>
      <c r="F26" s="29" t="s">
        <v>218</v>
      </c>
      <c r="G26" s="21"/>
      <c r="H26" s="20" t="s">
        <v>235</v>
      </c>
      <c r="I26" s="21">
        <v>1</v>
      </c>
      <c r="J26" s="69">
        <v>93.6</v>
      </c>
      <c r="K26" s="62"/>
      <c r="L26" s="62"/>
    </row>
    <row r="27" spans="1:12" ht="25.5" outlineLevel="2">
      <c r="A27" s="1">
        <v>709</v>
      </c>
      <c r="B27" s="1" t="s">
        <v>181</v>
      </c>
      <c r="C27" s="1" t="s">
        <v>164</v>
      </c>
      <c r="D27" s="2"/>
      <c r="E27" s="29" t="s">
        <v>210</v>
      </c>
      <c r="F27" s="29">
        <v>1099084</v>
      </c>
      <c r="G27" s="21"/>
      <c r="H27" s="20" t="s">
        <v>449</v>
      </c>
      <c r="I27" s="24">
        <v>2</v>
      </c>
      <c r="J27" s="59">
        <v>110</v>
      </c>
      <c r="K27" s="67">
        <v>110</v>
      </c>
      <c r="L27" s="67">
        <f>SUM(J27-K27)</f>
        <v>0</v>
      </c>
    </row>
    <row r="28" spans="1:12" ht="2.25" customHeight="1" outlineLevel="1">
      <c r="A28" s="38" t="s">
        <v>473</v>
      </c>
      <c r="B28" s="39"/>
      <c r="C28" s="39"/>
      <c r="D28" s="40"/>
      <c r="E28" s="41"/>
      <c r="F28" s="41"/>
      <c r="G28" s="42"/>
      <c r="H28" s="43"/>
      <c r="I28" s="43">
        <f>SUBTOTAL(3,I26:I27)</f>
        <v>2</v>
      </c>
      <c r="J28" s="71"/>
      <c r="K28" s="62"/>
      <c r="L28" s="62"/>
    </row>
    <row r="29" spans="1:12" ht="25.5" outlineLevel="2">
      <c r="A29" s="1">
        <v>710</v>
      </c>
      <c r="B29" s="1" t="s">
        <v>166</v>
      </c>
      <c r="C29" s="1" t="s">
        <v>172</v>
      </c>
      <c r="D29" s="2" t="s">
        <v>165</v>
      </c>
      <c r="E29" s="29" t="s">
        <v>210</v>
      </c>
      <c r="F29" s="29" t="s">
        <v>437</v>
      </c>
      <c r="G29" s="21"/>
      <c r="H29" s="20" t="s">
        <v>449</v>
      </c>
      <c r="I29" s="24">
        <v>1</v>
      </c>
      <c r="J29" s="59">
        <v>28.5</v>
      </c>
      <c r="K29" s="67">
        <v>28.5</v>
      </c>
      <c r="L29" s="67">
        <f>SUM(J29-K29)</f>
        <v>0</v>
      </c>
    </row>
    <row r="30" spans="1:12" ht="25.5" outlineLevel="2">
      <c r="A30" s="1">
        <v>710</v>
      </c>
      <c r="B30" s="1" t="s">
        <v>166</v>
      </c>
      <c r="C30" s="1" t="s">
        <v>172</v>
      </c>
      <c r="D30" s="2" t="s">
        <v>165</v>
      </c>
      <c r="E30" s="29" t="s">
        <v>210</v>
      </c>
      <c r="F30" s="29" t="s">
        <v>219</v>
      </c>
      <c r="G30" s="21"/>
      <c r="H30" s="20" t="s">
        <v>235</v>
      </c>
      <c r="I30" s="21">
        <v>2</v>
      </c>
      <c r="J30" s="69">
        <v>51.17</v>
      </c>
      <c r="K30" s="62"/>
      <c r="L30" s="62"/>
    </row>
    <row r="31" spans="1:12" ht="2.25" customHeight="1" outlineLevel="1">
      <c r="A31" s="38" t="s">
        <v>474</v>
      </c>
      <c r="B31" s="39"/>
      <c r="C31" s="39"/>
      <c r="D31" s="40"/>
      <c r="E31" s="41"/>
      <c r="F31" s="41"/>
      <c r="G31" s="42"/>
      <c r="H31" s="43"/>
      <c r="I31" s="42">
        <f>SUBTOTAL(3,I29:I30)</f>
        <v>2</v>
      </c>
      <c r="J31" s="70"/>
      <c r="K31" s="62"/>
      <c r="L31" s="62"/>
    </row>
    <row r="32" spans="1:12" ht="25.5" outlineLevel="2">
      <c r="A32" s="1">
        <v>711</v>
      </c>
      <c r="B32" s="1" t="s">
        <v>166</v>
      </c>
      <c r="C32" s="1" t="s">
        <v>172</v>
      </c>
      <c r="D32" s="2" t="s">
        <v>173</v>
      </c>
      <c r="E32" s="29" t="s">
        <v>210</v>
      </c>
      <c r="F32" s="29" t="s">
        <v>215</v>
      </c>
      <c r="G32" s="21"/>
      <c r="H32" s="20" t="s">
        <v>235</v>
      </c>
      <c r="I32" s="21">
        <v>1</v>
      </c>
      <c r="J32" s="69">
        <v>19.95</v>
      </c>
      <c r="K32" s="62"/>
      <c r="L32" s="62"/>
    </row>
    <row r="33" spans="1:12" ht="25.5" outlineLevel="2">
      <c r="A33" s="1">
        <v>711</v>
      </c>
      <c r="B33" s="1" t="s">
        <v>166</v>
      </c>
      <c r="C33" s="1" t="s">
        <v>172</v>
      </c>
      <c r="D33" s="2" t="s">
        <v>173</v>
      </c>
      <c r="E33" s="29" t="s">
        <v>210</v>
      </c>
      <c r="F33" s="29" t="s">
        <v>438</v>
      </c>
      <c r="G33" s="30" t="s">
        <v>600</v>
      </c>
      <c r="H33" s="20" t="s">
        <v>449</v>
      </c>
      <c r="I33" s="24">
        <v>2</v>
      </c>
      <c r="J33" s="59">
        <v>25.5</v>
      </c>
      <c r="K33" s="66">
        <v>28.5</v>
      </c>
      <c r="L33" s="66">
        <f>SUM(J33-K33)</f>
        <v>-3</v>
      </c>
    </row>
    <row r="34" spans="1:12" ht="2.25" customHeight="1" outlineLevel="1">
      <c r="A34" s="38" t="s">
        <v>475</v>
      </c>
      <c r="B34" s="39"/>
      <c r="C34" s="39"/>
      <c r="D34" s="40"/>
      <c r="E34" s="41"/>
      <c r="F34" s="41"/>
      <c r="G34" s="42"/>
      <c r="H34" s="43"/>
      <c r="I34" s="43">
        <f>SUBTOTAL(3,I32:I33)</f>
        <v>2</v>
      </c>
      <c r="J34" s="71"/>
      <c r="K34" s="62"/>
      <c r="L34" s="62"/>
    </row>
    <row r="35" spans="1:12" ht="25.5" outlineLevel="2">
      <c r="A35" s="1">
        <v>712</v>
      </c>
      <c r="B35" s="1" t="s">
        <v>166</v>
      </c>
      <c r="C35" s="1" t="s">
        <v>172</v>
      </c>
      <c r="D35" s="2" t="s">
        <v>167</v>
      </c>
      <c r="E35" s="29" t="s">
        <v>210</v>
      </c>
      <c r="F35" s="29" t="s">
        <v>220</v>
      </c>
      <c r="G35" s="21"/>
      <c r="H35" s="20" t="s">
        <v>235</v>
      </c>
      <c r="I35" s="21">
        <v>1</v>
      </c>
      <c r="J35" s="69">
        <v>52.26</v>
      </c>
      <c r="K35" s="62"/>
      <c r="L35" s="62"/>
    </row>
    <row r="36" spans="1:12" ht="25.5" outlineLevel="2">
      <c r="A36" s="1">
        <v>712</v>
      </c>
      <c r="B36" s="1" t="s">
        <v>166</v>
      </c>
      <c r="C36" s="1" t="s">
        <v>172</v>
      </c>
      <c r="D36" s="2" t="s">
        <v>167</v>
      </c>
      <c r="E36" s="29" t="s">
        <v>210</v>
      </c>
      <c r="F36" s="29" t="s">
        <v>439</v>
      </c>
      <c r="G36" s="21"/>
      <c r="H36" s="20" t="s">
        <v>449</v>
      </c>
      <c r="I36" s="24">
        <v>2</v>
      </c>
      <c r="J36" s="59">
        <v>65.5</v>
      </c>
      <c r="K36" s="67">
        <v>65.5</v>
      </c>
      <c r="L36" s="67">
        <f>SUM(J36-K36)</f>
        <v>0</v>
      </c>
    </row>
    <row r="37" spans="1:12" ht="2.25" customHeight="1" outlineLevel="1">
      <c r="A37" s="38" t="s">
        <v>476</v>
      </c>
      <c r="B37" s="39"/>
      <c r="C37" s="39"/>
      <c r="D37" s="40"/>
      <c r="E37" s="41"/>
      <c r="F37" s="41"/>
      <c r="G37" s="42"/>
      <c r="H37" s="43"/>
      <c r="I37" s="43">
        <f>SUBTOTAL(3,I35:I36)</f>
        <v>2</v>
      </c>
      <c r="J37" s="71"/>
      <c r="K37" s="62"/>
      <c r="L37" s="62"/>
    </row>
    <row r="38" spans="1:12" ht="25.5" outlineLevel="2">
      <c r="A38" s="1">
        <v>713</v>
      </c>
      <c r="B38" s="1" t="s">
        <v>174</v>
      </c>
      <c r="C38" s="1" t="s">
        <v>172</v>
      </c>
      <c r="D38" s="2" t="s">
        <v>175</v>
      </c>
      <c r="E38" s="29" t="s">
        <v>210</v>
      </c>
      <c r="F38" s="29" t="s">
        <v>215</v>
      </c>
      <c r="G38" s="21"/>
      <c r="H38" s="20" t="s">
        <v>235</v>
      </c>
      <c r="I38" s="21">
        <v>1</v>
      </c>
      <c r="J38" s="69">
        <v>23.06</v>
      </c>
      <c r="K38" s="62"/>
      <c r="L38" s="62"/>
    </row>
    <row r="39" spans="1:12" ht="25.5" outlineLevel="2">
      <c r="A39" s="1">
        <v>713</v>
      </c>
      <c r="B39" s="1" t="s">
        <v>174</v>
      </c>
      <c r="C39" s="1" t="s">
        <v>172</v>
      </c>
      <c r="D39" s="2" t="s">
        <v>175</v>
      </c>
      <c r="E39" s="29" t="s">
        <v>210</v>
      </c>
      <c r="F39" s="29" t="s">
        <v>440</v>
      </c>
      <c r="G39" s="21"/>
      <c r="H39" s="20" t="s">
        <v>449</v>
      </c>
      <c r="I39" s="24">
        <v>2</v>
      </c>
      <c r="J39" s="59">
        <v>37.35</v>
      </c>
      <c r="K39" s="65">
        <v>30.02</v>
      </c>
      <c r="L39" s="65">
        <f>SUM(J39-K39)</f>
        <v>7.330000000000002</v>
      </c>
    </row>
    <row r="40" spans="1:12" ht="2.25" customHeight="1" outlineLevel="1">
      <c r="A40" s="38" t="s">
        <v>477</v>
      </c>
      <c r="B40" s="39"/>
      <c r="C40" s="39"/>
      <c r="D40" s="40"/>
      <c r="E40" s="41"/>
      <c r="F40" s="41"/>
      <c r="G40" s="42"/>
      <c r="H40" s="43"/>
      <c r="I40" s="43">
        <f>SUBTOTAL(3,I38:I39)</f>
        <v>2</v>
      </c>
      <c r="J40" s="71"/>
      <c r="K40" s="62"/>
      <c r="L40" s="62"/>
    </row>
    <row r="41" spans="1:12" ht="25.5" outlineLevel="2">
      <c r="A41" s="1">
        <v>714</v>
      </c>
      <c r="B41" s="1" t="s">
        <v>174</v>
      </c>
      <c r="C41" s="1" t="s">
        <v>172</v>
      </c>
      <c r="D41" s="2" t="s">
        <v>176</v>
      </c>
      <c r="E41" s="29" t="s">
        <v>210</v>
      </c>
      <c r="F41" s="29" t="s">
        <v>441</v>
      </c>
      <c r="G41" s="21"/>
      <c r="H41" s="20" t="s">
        <v>449</v>
      </c>
      <c r="I41" s="24">
        <v>1</v>
      </c>
      <c r="J41" s="59">
        <v>36</v>
      </c>
      <c r="K41" s="65">
        <v>31</v>
      </c>
      <c r="L41" s="65">
        <f>SUM(J41-K41)</f>
        <v>5</v>
      </c>
    </row>
    <row r="42" spans="1:12" ht="25.5" outlineLevel="2">
      <c r="A42" s="1">
        <v>714</v>
      </c>
      <c r="B42" s="1" t="s">
        <v>174</v>
      </c>
      <c r="C42" s="1" t="s">
        <v>172</v>
      </c>
      <c r="D42" s="2" t="s">
        <v>176</v>
      </c>
      <c r="E42" s="29" t="s">
        <v>210</v>
      </c>
      <c r="F42" s="29" t="s">
        <v>221</v>
      </c>
      <c r="G42" s="21"/>
      <c r="H42" s="20" t="s">
        <v>235</v>
      </c>
      <c r="I42" s="21">
        <v>2</v>
      </c>
      <c r="J42" s="69">
        <v>64.9</v>
      </c>
      <c r="K42" s="62"/>
      <c r="L42" s="62"/>
    </row>
    <row r="43" spans="1:12" ht="2.25" customHeight="1" outlineLevel="1">
      <c r="A43" s="38" t="s">
        <v>478</v>
      </c>
      <c r="B43" s="39"/>
      <c r="C43" s="39"/>
      <c r="D43" s="40"/>
      <c r="E43" s="41"/>
      <c r="F43" s="41"/>
      <c r="G43" s="42"/>
      <c r="H43" s="43"/>
      <c r="I43" s="42">
        <f>SUBTOTAL(3,I41:I42)</f>
        <v>2</v>
      </c>
      <c r="J43" s="70"/>
      <c r="K43" s="62"/>
      <c r="L43" s="62"/>
    </row>
    <row r="44" spans="1:12" ht="25.5" outlineLevel="2">
      <c r="A44" s="1">
        <v>715</v>
      </c>
      <c r="B44" s="1" t="s">
        <v>182</v>
      </c>
      <c r="C44" s="1" t="s">
        <v>206</v>
      </c>
      <c r="D44" s="2" t="s">
        <v>183</v>
      </c>
      <c r="E44" s="29" t="s">
        <v>210</v>
      </c>
      <c r="F44" s="29" t="s">
        <v>215</v>
      </c>
      <c r="G44" s="21"/>
      <c r="H44" s="20" t="s">
        <v>235</v>
      </c>
      <c r="I44" s="21">
        <v>1</v>
      </c>
      <c r="J44" s="69">
        <v>23.06</v>
      </c>
      <c r="K44" s="62"/>
      <c r="L44" s="62"/>
    </row>
    <row r="45" spans="1:12" ht="25.5" outlineLevel="2">
      <c r="A45" s="1">
        <v>715</v>
      </c>
      <c r="B45" s="1" t="s">
        <v>182</v>
      </c>
      <c r="C45" s="1" t="s">
        <v>206</v>
      </c>
      <c r="D45" s="2" t="s">
        <v>183</v>
      </c>
      <c r="E45" s="29" t="s">
        <v>210</v>
      </c>
      <c r="F45" s="29" t="s">
        <v>442</v>
      </c>
      <c r="G45" s="21"/>
      <c r="H45" s="20" t="s">
        <v>449</v>
      </c>
      <c r="I45" s="24">
        <v>2</v>
      </c>
      <c r="J45" s="59">
        <v>55.17</v>
      </c>
      <c r="K45" s="67">
        <v>55.17</v>
      </c>
      <c r="L45" s="67">
        <f>SUM(J45-K45)</f>
        <v>0</v>
      </c>
    </row>
    <row r="46" spans="1:12" ht="2.25" customHeight="1" outlineLevel="1">
      <c r="A46" s="38" t="s">
        <v>479</v>
      </c>
      <c r="B46" s="39"/>
      <c r="C46" s="39"/>
      <c r="D46" s="40"/>
      <c r="E46" s="41"/>
      <c r="F46" s="41"/>
      <c r="G46" s="42"/>
      <c r="H46" s="43"/>
      <c r="I46" s="43">
        <f>SUBTOTAL(3,I44:I45)</f>
        <v>2</v>
      </c>
      <c r="J46" s="71"/>
      <c r="K46" s="62"/>
      <c r="L46" s="62"/>
    </row>
    <row r="47" spans="1:12" ht="25.5" outlineLevel="2">
      <c r="A47" s="1">
        <v>716</v>
      </c>
      <c r="B47" s="1" t="s">
        <v>184</v>
      </c>
      <c r="C47" s="1" t="s">
        <v>206</v>
      </c>
      <c r="D47" s="2" t="s">
        <v>185</v>
      </c>
      <c r="E47" s="29" t="s">
        <v>210</v>
      </c>
      <c r="F47" s="29" t="s">
        <v>222</v>
      </c>
      <c r="G47" s="21"/>
      <c r="H47" s="20" t="s">
        <v>235</v>
      </c>
      <c r="I47" s="21">
        <v>1</v>
      </c>
      <c r="J47" s="69">
        <v>55.3</v>
      </c>
      <c r="K47" s="62"/>
      <c r="L47" s="62"/>
    </row>
    <row r="48" spans="1:12" ht="25.5" outlineLevel="2">
      <c r="A48" s="1">
        <v>716</v>
      </c>
      <c r="B48" s="1" t="s">
        <v>184</v>
      </c>
      <c r="C48" s="1" t="s">
        <v>206</v>
      </c>
      <c r="D48" s="2" t="s">
        <v>185</v>
      </c>
      <c r="E48" s="29" t="s">
        <v>210</v>
      </c>
      <c r="F48" s="29" t="s">
        <v>443</v>
      </c>
      <c r="G48" s="21"/>
      <c r="H48" s="20" t="s">
        <v>449</v>
      </c>
      <c r="I48" s="24">
        <v>2</v>
      </c>
      <c r="J48" s="59">
        <v>69.95</v>
      </c>
      <c r="K48" s="67">
        <v>69.95</v>
      </c>
      <c r="L48" s="67">
        <f>SUM(J48-K48)</f>
        <v>0</v>
      </c>
    </row>
    <row r="49" spans="1:12" ht="2.25" customHeight="1" outlineLevel="1">
      <c r="A49" s="38" t="s">
        <v>480</v>
      </c>
      <c r="B49" s="39"/>
      <c r="C49" s="39"/>
      <c r="D49" s="40"/>
      <c r="E49" s="41"/>
      <c r="F49" s="41"/>
      <c r="G49" s="42"/>
      <c r="H49" s="43"/>
      <c r="I49" s="43">
        <f>SUBTOTAL(3,I47:I48)</f>
        <v>2</v>
      </c>
      <c r="J49" s="71"/>
      <c r="K49" s="62"/>
      <c r="L49" s="62"/>
    </row>
    <row r="50" spans="1:12" ht="25.5" outlineLevel="2">
      <c r="A50" s="1">
        <v>717</v>
      </c>
      <c r="B50" s="1" t="s">
        <v>174</v>
      </c>
      <c r="C50" s="1" t="s">
        <v>206</v>
      </c>
      <c r="D50" s="2" t="s">
        <v>175</v>
      </c>
      <c r="E50" s="29" t="s">
        <v>210</v>
      </c>
      <c r="F50" s="29" t="s">
        <v>223</v>
      </c>
      <c r="G50" s="21"/>
      <c r="H50" s="20" t="s">
        <v>235</v>
      </c>
      <c r="I50" s="21">
        <v>1</v>
      </c>
      <c r="J50" s="69">
        <v>35.99</v>
      </c>
      <c r="K50" s="62"/>
      <c r="L50" s="62"/>
    </row>
    <row r="51" spans="1:12" ht="25.5" outlineLevel="2">
      <c r="A51" s="1">
        <v>717</v>
      </c>
      <c r="B51" s="1" t="s">
        <v>174</v>
      </c>
      <c r="C51" s="1" t="s">
        <v>206</v>
      </c>
      <c r="D51" s="2" t="s">
        <v>175</v>
      </c>
      <c r="E51" s="29" t="s">
        <v>210</v>
      </c>
      <c r="F51" s="29" t="s">
        <v>440</v>
      </c>
      <c r="G51" s="21"/>
      <c r="H51" s="20" t="s">
        <v>449</v>
      </c>
      <c r="I51" s="24">
        <v>2</v>
      </c>
      <c r="J51" s="59">
        <v>37.35</v>
      </c>
      <c r="K51" s="65">
        <v>30.02</v>
      </c>
      <c r="L51" s="65">
        <f>SUM(J51-K51)</f>
        <v>7.330000000000002</v>
      </c>
    </row>
    <row r="52" spans="1:12" ht="2.25" customHeight="1" outlineLevel="1">
      <c r="A52" s="38" t="s">
        <v>481</v>
      </c>
      <c r="B52" s="39"/>
      <c r="C52" s="39"/>
      <c r="D52" s="40"/>
      <c r="E52" s="41"/>
      <c r="F52" s="41"/>
      <c r="G52" s="42"/>
      <c r="H52" s="43"/>
      <c r="I52" s="43">
        <f>SUBTOTAL(3,I50:I51)</f>
        <v>2</v>
      </c>
      <c r="J52" s="71"/>
      <c r="K52" s="62"/>
      <c r="L52" s="62"/>
    </row>
    <row r="53" spans="1:12" ht="25.5" outlineLevel="2">
      <c r="A53" s="1">
        <v>718</v>
      </c>
      <c r="B53" s="1" t="s">
        <v>174</v>
      </c>
      <c r="C53" s="1" t="s">
        <v>206</v>
      </c>
      <c r="D53" s="2" t="s">
        <v>176</v>
      </c>
      <c r="E53" s="29" t="s">
        <v>210</v>
      </c>
      <c r="F53" s="29" t="s">
        <v>224</v>
      </c>
      <c r="G53" s="21"/>
      <c r="H53" s="20" t="s">
        <v>235</v>
      </c>
      <c r="I53" s="21">
        <v>1</v>
      </c>
      <c r="J53" s="69">
        <v>31.78</v>
      </c>
      <c r="K53" s="62"/>
      <c r="L53" s="62"/>
    </row>
    <row r="54" spans="1:12" ht="25.5" outlineLevel="2">
      <c r="A54" s="1">
        <v>718</v>
      </c>
      <c r="B54" s="1" t="s">
        <v>174</v>
      </c>
      <c r="C54" s="1" t="s">
        <v>206</v>
      </c>
      <c r="D54" s="2" t="s">
        <v>176</v>
      </c>
      <c r="E54" s="29" t="s">
        <v>210</v>
      </c>
      <c r="F54" s="29" t="s">
        <v>444</v>
      </c>
      <c r="G54" s="21"/>
      <c r="H54" s="20" t="s">
        <v>449</v>
      </c>
      <c r="I54" s="24">
        <v>2</v>
      </c>
      <c r="J54" s="59">
        <v>41.5</v>
      </c>
      <c r="K54" s="67">
        <v>41.5</v>
      </c>
      <c r="L54" s="67">
        <f>SUM(J54-K54)</f>
        <v>0</v>
      </c>
    </row>
    <row r="55" spans="1:12" ht="2.25" customHeight="1" outlineLevel="1">
      <c r="A55" s="38" t="s">
        <v>482</v>
      </c>
      <c r="B55" s="39"/>
      <c r="C55" s="39"/>
      <c r="D55" s="40"/>
      <c r="E55" s="41"/>
      <c r="F55" s="41"/>
      <c r="G55" s="42"/>
      <c r="H55" s="43"/>
      <c r="I55" s="43">
        <f>SUBTOTAL(3,I53:I54)</f>
        <v>2</v>
      </c>
      <c r="J55" s="71"/>
      <c r="K55" s="62"/>
      <c r="L55" s="62"/>
    </row>
    <row r="56" spans="1:12" ht="25.5" outlineLevel="2">
      <c r="A56" s="1">
        <v>719</v>
      </c>
      <c r="B56" s="1" t="s">
        <v>188</v>
      </c>
      <c r="C56" s="1" t="s">
        <v>206</v>
      </c>
      <c r="D56" s="2" t="s">
        <v>189</v>
      </c>
      <c r="E56" s="29" t="s">
        <v>210</v>
      </c>
      <c r="F56" s="29" t="s">
        <v>215</v>
      </c>
      <c r="G56" s="21"/>
      <c r="H56" s="20" t="s">
        <v>235</v>
      </c>
      <c r="I56" s="21">
        <v>1</v>
      </c>
      <c r="J56" s="69">
        <v>23.06</v>
      </c>
      <c r="K56" s="62"/>
      <c r="L56" s="62"/>
    </row>
    <row r="57" spans="1:12" ht="25.5" outlineLevel="2">
      <c r="A57" s="1">
        <v>719</v>
      </c>
      <c r="B57" s="1" t="s">
        <v>188</v>
      </c>
      <c r="C57" s="1" t="s">
        <v>206</v>
      </c>
      <c r="D57" s="2" t="s">
        <v>189</v>
      </c>
      <c r="E57" s="29" t="s">
        <v>210</v>
      </c>
      <c r="F57" s="29" t="s">
        <v>443</v>
      </c>
      <c r="G57" s="21"/>
      <c r="H57" s="20" t="s">
        <v>449</v>
      </c>
      <c r="I57" s="24">
        <v>2</v>
      </c>
      <c r="J57" s="59">
        <v>69.95</v>
      </c>
      <c r="K57" s="67">
        <v>69.95</v>
      </c>
      <c r="L57" s="67">
        <f>SUM(J57-K57)</f>
        <v>0</v>
      </c>
    </row>
    <row r="58" spans="1:12" ht="2.25" customHeight="1" outlineLevel="1">
      <c r="A58" s="38" t="s">
        <v>483</v>
      </c>
      <c r="B58" s="39"/>
      <c r="C58" s="39"/>
      <c r="D58" s="40"/>
      <c r="E58" s="41"/>
      <c r="F58" s="41"/>
      <c r="G58" s="42"/>
      <c r="H58" s="43"/>
      <c r="I58" s="43">
        <f>SUBTOTAL(3,I56:I57)</f>
        <v>2</v>
      </c>
      <c r="J58" s="71"/>
      <c r="K58" s="62"/>
      <c r="L58" s="62"/>
    </row>
    <row r="59" spans="1:12" ht="25.5" outlineLevel="2">
      <c r="A59" s="1">
        <v>720</v>
      </c>
      <c r="B59" s="1" t="s">
        <v>190</v>
      </c>
      <c r="C59" s="1" t="s">
        <v>206</v>
      </c>
      <c r="D59" s="2" t="s">
        <v>185</v>
      </c>
      <c r="E59" s="29" t="s">
        <v>210</v>
      </c>
      <c r="F59" s="29" t="s">
        <v>222</v>
      </c>
      <c r="G59" s="21"/>
      <c r="H59" s="20" t="s">
        <v>449</v>
      </c>
      <c r="I59" s="24">
        <v>1</v>
      </c>
      <c r="J59" s="59">
        <v>63.82</v>
      </c>
      <c r="K59" s="67">
        <v>63.82</v>
      </c>
      <c r="L59" s="67">
        <f>SUM(J59-K59)</f>
        <v>0</v>
      </c>
    </row>
    <row r="60" spans="1:12" ht="25.5" outlineLevel="2">
      <c r="A60" s="1">
        <v>720</v>
      </c>
      <c r="B60" s="1" t="s">
        <v>190</v>
      </c>
      <c r="C60" s="1" t="s">
        <v>206</v>
      </c>
      <c r="D60" s="2" t="s">
        <v>185</v>
      </c>
      <c r="E60" s="29" t="s">
        <v>210</v>
      </c>
      <c r="F60" s="29" t="s">
        <v>225</v>
      </c>
      <c r="G60" s="21"/>
      <c r="H60" s="20" t="s">
        <v>235</v>
      </c>
      <c r="I60" s="21">
        <v>2</v>
      </c>
      <c r="J60" s="69">
        <v>81.81</v>
      </c>
      <c r="K60" s="62"/>
      <c r="L60" s="62"/>
    </row>
    <row r="61" spans="1:12" ht="2.25" customHeight="1" outlineLevel="1">
      <c r="A61" s="38" t="s">
        <v>484</v>
      </c>
      <c r="B61" s="39"/>
      <c r="C61" s="39"/>
      <c r="D61" s="40"/>
      <c r="E61" s="41"/>
      <c r="F61" s="41"/>
      <c r="G61" s="42"/>
      <c r="H61" s="43"/>
      <c r="I61" s="42">
        <f>SUBTOTAL(3,I59:I60)</f>
        <v>2</v>
      </c>
      <c r="J61" s="70"/>
      <c r="K61" s="62"/>
      <c r="L61" s="62"/>
    </row>
    <row r="62" spans="1:12" ht="25.5" outlineLevel="2">
      <c r="A62" s="1">
        <v>721</v>
      </c>
      <c r="B62" s="1" t="s">
        <v>191</v>
      </c>
      <c r="C62" s="1" t="s">
        <v>206</v>
      </c>
      <c r="D62" s="2" t="s">
        <v>192</v>
      </c>
      <c r="E62" s="29" t="s">
        <v>210</v>
      </c>
      <c r="F62" s="29" t="s">
        <v>226</v>
      </c>
      <c r="G62" s="21"/>
      <c r="H62" s="20" t="s">
        <v>235</v>
      </c>
      <c r="I62" s="21">
        <v>1</v>
      </c>
      <c r="J62" s="69">
        <v>46.61</v>
      </c>
      <c r="K62" s="62"/>
      <c r="L62" s="62"/>
    </row>
    <row r="63" spans="1:12" ht="25.5" outlineLevel="2">
      <c r="A63" s="1">
        <v>721</v>
      </c>
      <c r="B63" s="1" t="s">
        <v>191</v>
      </c>
      <c r="C63" s="1" t="s">
        <v>206</v>
      </c>
      <c r="D63" s="2" t="s">
        <v>192</v>
      </c>
      <c r="E63" s="29" t="s">
        <v>210</v>
      </c>
      <c r="F63" s="29" t="s">
        <v>442</v>
      </c>
      <c r="G63" s="21"/>
      <c r="H63" s="20" t="s">
        <v>449</v>
      </c>
      <c r="I63" s="24">
        <v>2</v>
      </c>
      <c r="J63" s="59">
        <v>55.17</v>
      </c>
      <c r="K63" s="67">
        <v>55.17</v>
      </c>
      <c r="L63" s="67">
        <f>SUM(J63-K63)</f>
        <v>0</v>
      </c>
    </row>
    <row r="64" spans="1:12" ht="2.25" customHeight="1" outlineLevel="1">
      <c r="A64" s="38" t="s">
        <v>485</v>
      </c>
      <c r="B64" s="39"/>
      <c r="C64" s="39"/>
      <c r="D64" s="40"/>
      <c r="E64" s="41"/>
      <c r="F64" s="41"/>
      <c r="G64" s="42"/>
      <c r="H64" s="43"/>
      <c r="I64" s="43">
        <f>SUBTOTAL(3,I62:I63)</f>
        <v>2</v>
      </c>
      <c r="J64" s="71"/>
      <c r="K64" s="62"/>
      <c r="L64" s="62"/>
    </row>
    <row r="65" spans="1:12" ht="25.5" outlineLevel="2">
      <c r="A65" s="1">
        <v>722</v>
      </c>
      <c r="B65" s="1" t="s">
        <v>193</v>
      </c>
      <c r="C65" s="1" t="s">
        <v>206</v>
      </c>
      <c r="D65" s="2" t="s">
        <v>194</v>
      </c>
      <c r="E65" s="29" t="s">
        <v>210</v>
      </c>
      <c r="F65" s="29" t="s">
        <v>213</v>
      </c>
      <c r="G65" s="21"/>
      <c r="H65" s="20" t="s">
        <v>235</v>
      </c>
      <c r="I65" s="21">
        <v>1</v>
      </c>
      <c r="J65" s="69">
        <v>34.62</v>
      </c>
      <c r="K65" s="62"/>
      <c r="L65" s="62"/>
    </row>
    <row r="66" spans="1:12" ht="25.5" outlineLevel="2">
      <c r="A66" s="1">
        <v>722</v>
      </c>
      <c r="B66" s="1" t="s">
        <v>193</v>
      </c>
      <c r="C66" s="1" t="s">
        <v>206</v>
      </c>
      <c r="D66" s="2" t="s">
        <v>194</v>
      </c>
      <c r="E66" s="29" t="s">
        <v>210</v>
      </c>
      <c r="F66" s="29" t="s">
        <v>445</v>
      </c>
      <c r="G66" s="21"/>
      <c r="H66" s="20" t="s">
        <v>449</v>
      </c>
      <c r="I66" s="24">
        <v>2</v>
      </c>
      <c r="J66" s="59">
        <v>62</v>
      </c>
      <c r="K66" s="67">
        <v>62</v>
      </c>
      <c r="L66" s="67">
        <f>SUM(J66-K66)</f>
        <v>0</v>
      </c>
    </row>
    <row r="67" spans="1:12" ht="2.25" customHeight="1" outlineLevel="1">
      <c r="A67" s="38" t="s">
        <v>486</v>
      </c>
      <c r="B67" s="39"/>
      <c r="C67" s="39"/>
      <c r="D67" s="40"/>
      <c r="E67" s="41"/>
      <c r="F67" s="41"/>
      <c r="G67" s="42"/>
      <c r="H67" s="43"/>
      <c r="I67" s="43">
        <f>SUBTOTAL(3,I65:I66)</f>
        <v>2</v>
      </c>
      <c r="J67" s="71"/>
      <c r="K67" s="62"/>
      <c r="L67" s="62"/>
    </row>
    <row r="68" spans="1:12" ht="25.5" outlineLevel="2">
      <c r="A68" s="1">
        <v>723</v>
      </c>
      <c r="B68" s="1" t="s">
        <v>191</v>
      </c>
      <c r="C68" s="1" t="s">
        <v>206</v>
      </c>
      <c r="D68" s="2" t="s">
        <v>195</v>
      </c>
      <c r="E68" s="29" t="s">
        <v>210</v>
      </c>
      <c r="F68" s="29" t="s">
        <v>227</v>
      </c>
      <c r="G68" s="21"/>
      <c r="H68" s="20" t="s">
        <v>235</v>
      </c>
      <c r="I68" s="21">
        <v>1</v>
      </c>
      <c r="J68" s="69">
        <v>54.7</v>
      </c>
      <c r="K68" s="62"/>
      <c r="L68" s="62"/>
    </row>
    <row r="69" spans="1:12" ht="25.5" outlineLevel="2">
      <c r="A69" s="1">
        <v>723</v>
      </c>
      <c r="B69" s="1" t="s">
        <v>191</v>
      </c>
      <c r="C69" s="1" t="s">
        <v>206</v>
      </c>
      <c r="D69" s="2" t="s">
        <v>195</v>
      </c>
      <c r="E69" s="29" t="s">
        <v>210</v>
      </c>
      <c r="F69" s="29" t="s">
        <v>442</v>
      </c>
      <c r="G69" s="21"/>
      <c r="H69" s="20" t="s">
        <v>449</v>
      </c>
      <c r="I69" s="24">
        <v>2</v>
      </c>
      <c r="J69" s="59">
        <v>55.17</v>
      </c>
      <c r="K69" s="65">
        <v>55.15</v>
      </c>
      <c r="L69" s="65">
        <f>SUM(J69-K69)</f>
        <v>0.020000000000003126</v>
      </c>
    </row>
    <row r="70" spans="1:12" ht="2.25" customHeight="1" outlineLevel="1">
      <c r="A70" s="38" t="s">
        <v>487</v>
      </c>
      <c r="B70" s="39"/>
      <c r="C70" s="39"/>
      <c r="D70" s="40"/>
      <c r="E70" s="41"/>
      <c r="F70" s="41"/>
      <c r="G70" s="42"/>
      <c r="H70" s="43"/>
      <c r="I70" s="43">
        <f>SUBTOTAL(3,I68:I69)</f>
        <v>2</v>
      </c>
      <c r="J70" s="71"/>
      <c r="K70" s="62"/>
      <c r="L70" s="62"/>
    </row>
    <row r="71" spans="1:12" ht="25.5" outlineLevel="2">
      <c r="A71" s="1">
        <v>724</v>
      </c>
      <c r="B71" s="1" t="s">
        <v>196</v>
      </c>
      <c r="C71" s="1" t="s">
        <v>206</v>
      </c>
      <c r="D71" s="2" t="s">
        <v>197</v>
      </c>
      <c r="E71" s="29" t="s">
        <v>210</v>
      </c>
      <c r="F71" s="29" t="s">
        <v>438</v>
      </c>
      <c r="G71" s="21"/>
      <c r="H71" s="20" t="s">
        <v>449</v>
      </c>
      <c r="I71" s="24">
        <v>1</v>
      </c>
      <c r="J71" s="59">
        <v>25.5</v>
      </c>
      <c r="K71" s="67">
        <v>25.5</v>
      </c>
      <c r="L71" s="67">
        <f>SUM(J71-K71)</f>
        <v>0</v>
      </c>
    </row>
    <row r="72" spans="1:12" ht="25.5" outlineLevel="2">
      <c r="A72" s="1">
        <v>724</v>
      </c>
      <c r="B72" s="1" t="s">
        <v>196</v>
      </c>
      <c r="C72" s="1" t="s">
        <v>206</v>
      </c>
      <c r="D72" s="2" t="s">
        <v>197</v>
      </c>
      <c r="E72" s="29" t="s">
        <v>210</v>
      </c>
      <c r="F72" s="29" t="s">
        <v>226</v>
      </c>
      <c r="G72" s="21"/>
      <c r="H72" s="20" t="s">
        <v>235</v>
      </c>
      <c r="I72" s="21">
        <v>2</v>
      </c>
      <c r="J72" s="69">
        <v>46.61</v>
      </c>
      <c r="K72" s="62"/>
      <c r="L72" s="62"/>
    </row>
    <row r="73" spans="1:12" ht="2.25" customHeight="1" outlineLevel="1">
      <c r="A73" s="38" t="s">
        <v>488</v>
      </c>
      <c r="B73" s="39"/>
      <c r="C73" s="39"/>
      <c r="D73" s="40"/>
      <c r="E73" s="41"/>
      <c r="F73" s="41"/>
      <c r="G73" s="42"/>
      <c r="H73" s="43"/>
      <c r="I73" s="42">
        <f>SUBTOTAL(3,I71:I72)</f>
        <v>2</v>
      </c>
      <c r="J73" s="70"/>
      <c r="K73" s="62"/>
      <c r="L73" s="62"/>
    </row>
    <row r="74" spans="1:12" ht="25.5" outlineLevel="2">
      <c r="A74" s="1">
        <v>725</v>
      </c>
      <c r="B74" s="1" t="s">
        <v>181</v>
      </c>
      <c r="C74" s="1" t="s">
        <v>206</v>
      </c>
      <c r="D74" s="2" t="s">
        <v>198</v>
      </c>
      <c r="E74" s="29" t="s">
        <v>210</v>
      </c>
      <c r="F74" s="29" t="s">
        <v>228</v>
      </c>
      <c r="G74" s="21"/>
      <c r="H74" s="20" t="s">
        <v>235</v>
      </c>
      <c r="I74" s="21">
        <v>1</v>
      </c>
      <c r="J74" s="69">
        <v>75.19</v>
      </c>
      <c r="K74" s="62"/>
      <c r="L74" s="62"/>
    </row>
    <row r="75" spans="1:12" ht="25.5" outlineLevel="2">
      <c r="A75" s="1">
        <v>725</v>
      </c>
      <c r="B75" s="1" t="s">
        <v>181</v>
      </c>
      <c r="C75" s="1" t="s">
        <v>206</v>
      </c>
      <c r="D75" s="2" t="s">
        <v>198</v>
      </c>
      <c r="E75" s="29" t="s">
        <v>210</v>
      </c>
      <c r="F75" s="29">
        <v>530277</v>
      </c>
      <c r="G75" s="21"/>
      <c r="H75" s="20" t="s">
        <v>449</v>
      </c>
      <c r="I75" s="24">
        <v>2</v>
      </c>
      <c r="J75" s="59">
        <v>81.25</v>
      </c>
      <c r="K75" s="66">
        <v>83.1</v>
      </c>
      <c r="L75" s="66">
        <f>SUM(J75-K75)</f>
        <v>-1.8499999999999943</v>
      </c>
    </row>
    <row r="76" spans="1:12" ht="2.25" customHeight="1" outlineLevel="1">
      <c r="A76" s="38" t="s">
        <v>489</v>
      </c>
      <c r="B76" s="39"/>
      <c r="C76" s="39"/>
      <c r="D76" s="40"/>
      <c r="E76" s="41"/>
      <c r="F76" s="41"/>
      <c r="G76" s="42"/>
      <c r="H76" s="43"/>
      <c r="I76" s="43">
        <f>SUBTOTAL(3,I74:I75)</f>
        <v>2</v>
      </c>
      <c r="J76" s="71"/>
      <c r="K76" s="62"/>
      <c r="L76" s="62"/>
    </row>
    <row r="77" spans="1:12" ht="25.5" outlineLevel="2">
      <c r="A77" s="1">
        <v>726</v>
      </c>
      <c r="B77" s="1" t="s">
        <v>166</v>
      </c>
      <c r="C77" s="1" t="s">
        <v>206</v>
      </c>
      <c r="D77" s="2" t="s">
        <v>165</v>
      </c>
      <c r="E77" s="29" t="s">
        <v>210</v>
      </c>
      <c r="F77" s="29" t="s">
        <v>211</v>
      </c>
      <c r="G77" s="21"/>
      <c r="H77" s="20" t="s">
        <v>235</v>
      </c>
      <c r="I77" s="21">
        <v>1</v>
      </c>
      <c r="J77" s="69">
        <v>59.91</v>
      </c>
      <c r="K77" s="62"/>
      <c r="L77" s="62"/>
    </row>
    <row r="78" spans="1:12" ht="25.5" outlineLevel="2">
      <c r="A78" s="1">
        <v>726</v>
      </c>
      <c r="B78" s="1" t="s">
        <v>166</v>
      </c>
      <c r="C78" s="1" t="s">
        <v>206</v>
      </c>
      <c r="D78" s="2" t="s">
        <v>165</v>
      </c>
      <c r="E78" s="29" t="s">
        <v>210</v>
      </c>
      <c r="F78" s="29" t="s">
        <v>446</v>
      </c>
      <c r="G78" s="21"/>
      <c r="H78" s="20" t="s">
        <v>449</v>
      </c>
      <c r="I78" s="24">
        <v>2</v>
      </c>
      <c r="J78" s="59">
        <v>65.5</v>
      </c>
      <c r="K78" s="67">
        <v>65.5</v>
      </c>
      <c r="L78" s="67">
        <f>SUM(J78-K78)</f>
        <v>0</v>
      </c>
    </row>
    <row r="79" spans="1:12" ht="2.25" customHeight="1" outlineLevel="1">
      <c r="A79" s="38" t="s">
        <v>490</v>
      </c>
      <c r="B79" s="39"/>
      <c r="C79" s="39"/>
      <c r="D79" s="40"/>
      <c r="E79" s="41"/>
      <c r="F79" s="41"/>
      <c r="G79" s="42"/>
      <c r="H79" s="43"/>
      <c r="I79" s="43">
        <f>SUBTOTAL(3,I77:I78)</f>
        <v>2</v>
      </c>
      <c r="J79" s="71"/>
      <c r="K79" s="62"/>
      <c r="L79" s="62"/>
    </row>
    <row r="80" spans="1:12" ht="25.5" outlineLevel="2">
      <c r="A80" s="1">
        <v>727</v>
      </c>
      <c r="B80" s="1" t="s">
        <v>166</v>
      </c>
      <c r="C80" s="1" t="s">
        <v>206</v>
      </c>
      <c r="D80" s="2" t="s">
        <v>173</v>
      </c>
      <c r="E80" s="29" t="s">
        <v>210</v>
      </c>
      <c r="F80" s="29" t="s">
        <v>229</v>
      </c>
      <c r="G80" s="21"/>
      <c r="H80" s="20" t="s">
        <v>235</v>
      </c>
      <c r="I80" s="21">
        <v>1</v>
      </c>
      <c r="J80" s="69">
        <v>64.64</v>
      </c>
      <c r="K80" s="62"/>
      <c r="L80" s="62"/>
    </row>
    <row r="81" spans="1:12" ht="2.25" customHeight="1" outlineLevel="1">
      <c r="A81" s="38" t="s">
        <v>491</v>
      </c>
      <c r="B81" s="39"/>
      <c r="C81" s="39"/>
      <c r="D81" s="40"/>
      <c r="E81" s="41"/>
      <c r="F81" s="41"/>
      <c r="G81" s="42"/>
      <c r="H81" s="43"/>
      <c r="I81" s="42">
        <f>SUBTOTAL(3,I80:I80)</f>
        <v>1</v>
      </c>
      <c r="J81" s="70"/>
      <c r="K81" s="62"/>
      <c r="L81" s="62"/>
    </row>
    <row r="82" spans="1:12" ht="25.5" outlineLevel="2">
      <c r="A82" s="1">
        <v>728</v>
      </c>
      <c r="B82" s="1" t="s">
        <v>166</v>
      </c>
      <c r="C82" s="1" t="s">
        <v>206</v>
      </c>
      <c r="D82" s="2" t="s">
        <v>167</v>
      </c>
      <c r="E82" s="29" t="s">
        <v>210</v>
      </c>
      <c r="F82" s="29" t="s">
        <v>213</v>
      </c>
      <c r="G82" s="21"/>
      <c r="H82" s="20" t="s">
        <v>235</v>
      </c>
      <c r="I82" s="21">
        <v>1</v>
      </c>
      <c r="J82" s="69">
        <v>44.9</v>
      </c>
      <c r="K82" s="62"/>
      <c r="L82" s="62"/>
    </row>
    <row r="83" spans="1:12" ht="25.5" outlineLevel="2">
      <c r="A83" s="1">
        <v>728</v>
      </c>
      <c r="B83" s="1" t="s">
        <v>166</v>
      </c>
      <c r="C83" s="1" t="s">
        <v>206</v>
      </c>
      <c r="D83" s="2" t="s">
        <v>167</v>
      </c>
      <c r="E83" s="29" t="s">
        <v>210</v>
      </c>
      <c r="F83" s="29" t="s">
        <v>447</v>
      </c>
      <c r="G83" s="21"/>
      <c r="H83" s="20" t="s">
        <v>449</v>
      </c>
      <c r="I83" s="24">
        <v>1</v>
      </c>
      <c r="J83" s="59">
        <v>49</v>
      </c>
      <c r="K83" s="67">
        <v>49</v>
      </c>
      <c r="L83" s="67">
        <f>SUM(J83-K83)</f>
        <v>0</v>
      </c>
    </row>
    <row r="84" spans="1:12" ht="2.25" customHeight="1" outlineLevel="1">
      <c r="A84" s="38" t="s">
        <v>492</v>
      </c>
      <c r="B84" s="39"/>
      <c r="C84" s="39"/>
      <c r="D84" s="40"/>
      <c r="E84" s="41"/>
      <c r="F84" s="41"/>
      <c r="G84" s="42"/>
      <c r="H84" s="43"/>
      <c r="I84" s="43">
        <f>SUBTOTAL(3,I82:I83)</f>
        <v>2</v>
      </c>
      <c r="J84" s="71"/>
      <c r="K84" s="62"/>
      <c r="L84" s="62"/>
    </row>
    <row r="85" spans="1:12" ht="25.5" outlineLevel="2">
      <c r="A85" s="1">
        <v>729</v>
      </c>
      <c r="B85" s="1" t="s">
        <v>166</v>
      </c>
      <c r="C85" s="1" t="s">
        <v>207</v>
      </c>
      <c r="D85" s="2" t="s">
        <v>177</v>
      </c>
      <c r="E85" s="29" t="s">
        <v>210</v>
      </c>
      <c r="F85" s="29" t="s">
        <v>230</v>
      </c>
      <c r="G85" s="21"/>
      <c r="H85" s="20" t="s">
        <v>235</v>
      </c>
      <c r="I85" s="21">
        <v>1</v>
      </c>
      <c r="J85" s="69">
        <v>59.78</v>
      </c>
      <c r="K85" s="62"/>
      <c r="L85" s="62"/>
    </row>
    <row r="86" spans="1:12" ht="2.25" customHeight="1" outlineLevel="1">
      <c r="A86" s="38" t="s">
        <v>493</v>
      </c>
      <c r="B86" s="39"/>
      <c r="C86" s="39"/>
      <c r="D86" s="40"/>
      <c r="E86" s="41"/>
      <c r="F86" s="41"/>
      <c r="G86" s="42"/>
      <c r="H86" s="43"/>
      <c r="I86" s="42">
        <f>SUBTOTAL(3,I85:I85)</f>
        <v>1</v>
      </c>
      <c r="J86" s="70"/>
      <c r="K86" s="62"/>
      <c r="L86" s="62"/>
    </row>
    <row r="87" spans="1:12" ht="25.5" outlineLevel="2">
      <c r="A87" s="1">
        <v>730</v>
      </c>
      <c r="B87" s="1" t="s">
        <v>166</v>
      </c>
      <c r="C87" s="1" t="s">
        <v>207</v>
      </c>
      <c r="D87" s="2" t="s">
        <v>165</v>
      </c>
      <c r="E87" s="29" t="s">
        <v>210</v>
      </c>
      <c r="F87" s="29" t="s">
        <v>211</v>
      </c>
      <c r="G87" s="21"/>
      <c r="H87" s="20" t="s">
        <v>235</v>
      </c>
      <c r="I87" s="21">
        <v>1</v>
      </c>
      <c r="J87" s="69">
        <v>59.91</v>
      </c>
      <c r="K87" s="62"/>
      <c r="L87" s="62"/>
    </row>
    <row r="88" spans="1:12" ht="2.25" customHeight="1" outlineLevel="1">
      <c r="A88" s="38" t="s">
        <v>494</v>
      </c>
      <c r="B88" s="39"/>
      <c r="C88" s="39"/>
      <c r="D88" s="40"/>
      <c r="E88" s="41"/>
      <c r="F88" s="41"/>
      <c r="G88" s="42"/>
      <c r="H88" s="43"/>
      <c r="I88" s="42">
        <f>SUBTOTAL(3,I87:I87)</f>
        <v>1</v>
      </c>
      <c r="J88" s="70"/>
      <c r="K88" s="62"/>
      <c r="L88" s="62"/>
    </row>
    <row r="89" spans="1:12" ht="25.5" outlineLevel="2">
      <c r="A89" s="1">
        <v>731</v>
      </c>
      <c r="B89" s="1" t="s">
        <v>166</v>
      </c>
      <c r="C89" s="1" t="s">
        <v>207</v>
      </c>
      <c r="D89" s="2" t="s">
        <v>173</v>
      </c>
      <c r="E89" s="29" t="s">
        <v>210</v>
      </c>
      <c r="F89" s="29" t="s">
        <v>229</v>
      </c>
      <c r="G89" s="21"/>
      <c r="H89" s="20" t="s">
        <v>235</v>
      </c>
      <c r="I89" s="21">
        <v>1</v>
      </c>
      <c r="J89" s="69">
        <v>64.64</v>
      </c>
      <c r="K89" s="62"/>
      <c r="L89" s="62"/>
    </row>
    <row r="90" spans="1:12" ht="2.25" customHeight="1" outlineLevel="1">
      <c r="A90" s="38" t="s">
        <v>495</v>
      </c>
      <c r="B90" s="39"/>
      <c r="C90" s="39"/>
      <c r="D90" s="40"/>
      <c r="E90" s="41"/>
      <c r="F90" s="41"/>
      <c r="G90" s="42"/>
      <c r="H90" s="43"/>
      <c r="I90" s="42">
        <f>SUBTOTAL(3,I89:I89)</f>
        <v>1</v>
      </c>
      <c r="J90" s="70"/>
      <c r="K90" s="62"/>
      <c r="L90" s="62"/>
    </row>
    <row r="91" spans="1:12" ht="25.5" outlineLevel="2">
      <c r="A91" s="1">
        <v>732</v>
      </c>
      <c r="B91" s="1" t="s">
        <v>166</v>
      </c>
      <c r="C91" s="1" t="s">
        <v>207</v>
      </c>
      <c r="D91" s="2" t="s">
        <v>167</v>
      </c>
      <c r="E91" s="29" t="s">
        <v>210</v>
      </c>
      <c r="F91" s="29" t="s">
        <v>231</v>
      </c>
      <c r="G91" s="21"/>
      <c r="H91" s="20" t="s">
        <v>235</v>
      </c>
      <c r="I91" s="21">
        <v>1</v>
      </c>
      <c r="J91" s="69">
        <v>51.23</v>
      </c>
      <c r="K91" s="62"/>
      <c r="L91" s="62"/>
    </row>
    <row r="92" spans="1:12" ht="2.25" customHeight="1" outlineLevel="1">
      <c r="A92" s="38" t="s">
        <v>496</v>
      </c>
      <c r="B92" s="39"/>
      <c r="C92" s="39"/>
      <c r="D92" s="40"/>
      <c r="E92" s="41"/>
      <c r="F92" s="41"/>
      <c r="G92" s="42"/>
      <c r="H92" s="43"/>
      <c r="I92" s="42">
        <f>SUBTOTAL(3,I91:I91)</f>
        <v>1</v>
      </c>
      <c r="J92" s="70"/>
      <c r="K92" s="62"/>
      <c r="L92" s="62"/>
    </row>
    <row r="93" spans="1:12" ht="25.5" outlineLevel="2">
      <c r="A93" s="1">
        <v>733</v>
      </c>
      <c r="B93" s="1" t="s">
        <v>181</v>
      </c>
      <c r="C93" s="1" t="s">
        <v>207</v>
      </c>
      <c r="D93" s="2" t="s">
        <v>199</v>
      </c>
      <c r="E93" s="29" t="s">
        <v>210</v>
      </c>
      <c r="F93" s="29" t="s">
        <v>232</v>
      </c>
      <c r="G93" s="21"/>
      <c r="H93" s="20" t="s">
        <v>235</v>
      </c>
      <c r="I93" s="21">
        <v>1</v>
      </c>
      <c r="J93" s="69">
        <v>64.74</v>
      </c>
      <c r="K93" s="62"/>
      <c r="L93" s="62"/>
    </row>
    <row r="94" spans="1:12" ht="25.5" outlineLevel="2">
      <c r="A94" s="1">
        <v>733</v>
      </c>
      <c r="B94" s="1" t="s">
        <v>181</v>
      </c>
      <c r="C94" s="1" t="s">
        <v>207</v>
      </c>
      <c r="D94" s="2" t="s">
        <v>199</v>
      </c>
      <c r="E94" s="29" t="s">
        <v>210</v>
      </c>
      <c r="F94" s="29">
        <v>530277</v>
      </c>
      <c r="G94" s="21"/>
      <c r="H94" s="20" t="s">
        <v>449</v>
      </c>
      <c r="I94" s="24">
        <v>2</v>
      </c>
      <c r="J94" s="59">
        <v>81.25</v>
      </c>
      <c r="K94" s="66">
        <v>83.1</v>
      </c>
      <c r="L94" s="66">
        <f>SUM(J94-K94)</f>
        <v>-1.8499999999999943</v>
      </c>
    </row>
    <row r="95" spans="1:12" ht="2.25" customHeight="1" outlineLevel="1">
      <c r="A95" s="38" t="s">
        <v>497</v>
      </c>
      <c r="B95" s="39"/>
      <c r="C95" s="39"/>
      <c r="D95" s="40"/>
      <c r="E95" s="41"/>
      <c r="F95" s="41"/>
      <c r="G95" s="42"/>
      <c r="H95" s="43"/>
      <c r="I95" s="43">
        <f>SUBTOTAL(3,I93:I94)</f>
        <v>2</v>
      </c>
      <c r="J95" s="71"/>
      <c r="K95" s="62"/>
      <c r="L95" s="62"/>
    </row>
    <row r="96" spans="1:12" ht="25.5" outlineLevel="2">
      <c r="A96" s="1">
        <v>734</v>
      </c>
      <c r="B96" s="1" t="s">
        <v>181</v>
      </c>
      <c r="C96" s="1" t="s">
        <v>207</v>
      </c>
      <c r="D96" s="2" t="s">
        <v>200</v>
      </c>
      <c r="E96" s="29" t="s">
        <v>210</v>
      </c>
      <c r="F96" s="29">
        <v>1099084</v>
      </c>
      <c r="G96" s="21"/>
      <c r="H96" s="20" t="s">
        <v>449</v>
      </c>
      <c r="I96" s="24">
        <v>1</v>
      </c>
      <c r="J96" s="59">
        <v>110</v>
      </c>
      <c r="K96" s="67">
        <v>110</v>
      </c>
      <c r="L96" s="67">
        <f>SUM(J96-K96)</f>
        <v>0</v>
      </c>
    </row>
    <row r="97" spans="1:12" ht="25.5" outlineLevel="2">
      <c r="A97" s="1">
        <v>734</v>
      </c>
      <c r="B97" s="1" t="s">
        <v>181</v>
      </c>
      <c r="C97" s="1" t="s">
        <v>207</v>
      </c>
      <c r="D97" s="2" t="s">
        <v>200</v>
      </c>
      <c r="E97" s="29" t="s">
        <v>210</v>
      </c>
      <c r="F97" s="29" t="s">
        <v>233</v>
      </c>
      <c r="G97" s="21"/>
      <c r="H97" s="20" t="s">
        <v>235</v>
      </c>
      <c r="I97" s="21">
        <v>2</v>
      </c>
      <c r="J97" s="69">
        <v>120.49</v>
      </c>
      <c r="K97" s="62"/>
      <c r="L97" s="62"/>
    </row>
    <row r="98" spans="1:12" ht="2.25" customHeight="1" outlineLevel="1">
      <c r="A98" s="38" t="s">
        <v>498</v>
      </c>
      <c r="B98" s="39"/>
      <c r="C98" s="39"/>
      <c r="D98" s="40"/>
      <c r="E98" s="41"/>
      <c r="F98" s="41"/>
      <c r="G98" s="42"/>
      <c r="H98" s="43"/>
      <c r="I98" s="42">
        <f>SUBTOTAL(3,I96:I97)</f>
        <v>2</v>
      </c>
      <c r="J98" s="70"/>
      <c r="K98" s="62"/>
      <c r="L98" s="62"/>
    </row>
    <row r="99" spans="1:12" ht="25.5" outlineLevel="2">
      <c r="A99" s="1">
        <v>735</v>
      </c>
      <c r="B99" s="1" t="s">
        <v>201</v>
      </c>
      <c r="C99" s="1" t="s">
        <v>207</v>
      </c>
      <c r="D99" s="2" t="s">
        <v>189</v>
      </c>
      <c r="E99" s="29" t="s">
        <v>210</v>
      </c>
      <c r="F99" s="29" t="s">
        <v>215</v>
      </c>
      <c r="G99" s="21"/>
      <c r="H99" s="20" t="s">
        <v>235</v>
      </c>
      <c r="I99" s="21">
        <v>1</v>
      </c>
      <c r="J99" s="69">
        <v>23.06</v>
      </c>
      <c r="K99" s="62"/>
      <c r="L99" s="62"/>
    </row>
    <row r="100" spans="1:12" ht="2.25" customHeight="1" outlineLevel="1">
      <c r="A100" s="38" t="s">
        <v>499</v>
      </c>
      <c r="B100" s="39"/>
      <c r="C100" s="39"/>
      <c r="D100" s="40"/>
      <c r="E100" s="41"/>
      <c r="F100" s="41"/>
      <c r="G100" s="42"/>
      <c r="H100" s="43"/>
      <c r="I100" s="42">
        <f>SUBTOTAL(3,I99:I99)</f>
        <v>1</v>
      </c>
      <c r="J100" s="70"/>
      <c r="K100" s="62"/>
      <c r="L100" s="62"/>
    </row>
    <row r="101" spans="1:12" ht="25.5" outlineLevel="2">
      <c r="A101" s="1">
        <v>736</v>
      </c>
      <c r="B101" s="1" t="s">
        <v>202</v>
      </c>
      <c r="C101" s="1" t="s">
        <v>207</v>
      </c>
      <c r="D101" s="2" t="s">
        <v>203</v>
      </c>
      <c r="E101" s="29" t="s">
        <v>210</v>
      </c>
      <c r="F101" s="29" t="s">
        <v>234</v>
      </c>
      <c r="G101" s="21"/>
      <c r="H101" s="20" t="s">
        <v>235</v>
      </c>
      <c r="I101" s="21">
        <v>1</v>
      </c>
      <c r="J101" s="69">
        <v>49.56</v>
      </c>
      <c r="K101" s="62"/>
      <c r="L101" s="62"/>
    </row>
    <row r="102" spans="1:12" ht="25.5" outlineLevel="2">
      <c r="A102" s="1">
        <v>736</v>
      </c>
      <c r="B102" s="1" t="s">
        <v>202</v>
      </c>
      <c r="C102" s="1" t="s">
        <v>207</v>
      </c>
      <c r="D102" s="2" t="s">
        <v>203</v>
      </c>
      <c r="E102" s="29" t="s">
        <v>210</v>
      </c>
      <c r="F102" s="29" t="s">
        <v>448</v>
      </c>
      <c r="G102" s="21"/>
      <c r="H102" s="20" t="s">
        <v>449</v>
      </c>
      <c r="I102" s="24">
        <v>2</v>
      </c>
      <c r="J102" s="59">
        <v>84</v>
      </c>
      <c r="K102" s="67">
        <v>84</v>
      </c>
      <c r="L102" s="67">
        <f>SUM(J102-K102)</f>
        <v>0</v>
      </c>
    </row>
    <row r="103" spans="1:12" ht="2.25" customHeight="1" outlineLevel="1">
      <c r="A103" s="38" t="s">
        <v>500</v>
      </c>
      <c r="B103" s="39"/>
      <c r="C103" s="39"/>
      <c r="D103" s="40"/>
      <c r="E103" s="41"/>
      <c r="F103" s="41"/>
      <c r="G103" s="42"/>
      <c r="H103" s="43"/>
      <c r="I103" s="43">
        <f>SUBTOTAL(3,I101:I102)</f>
        <v>2</v>
      </c>
      <c r="J103" s="71"/>
      <c r="K103" s="62"/>
      <c r="L103" s="62"/>
    </row>
    <row r="104" spans="1:12" ht="25.5" outlineLevel="2">
      <c r="A104" s="1">
        <v>737</v>
      </c>
      <c r="B104" s="1" t="s">
        <v>191</v>
      </c>
      <c r="C104" s="1" t="s">
        <v>207</v>
      </c>
      <c r="D104" s="2" t="s">
        <v>204</v>
      </c>
      <c r="E104" s="29" t="s">
        <v>210</v>
      </c>
      <c r="F104" s="29" t="s">
        <v>226</v>
      </c>
      <c r="G104" s="21"/>
      <c r="H104" s="20" t="s">
        <v>235</v>
      </c>
      <c r="I104" s="21">
        <v>1</v>
      </c>
      <c r="J104" s="69">
        <v>46.61</v>
      </c>
      <c r="K104" s="62"/>
      <c r="L104" s="62"/>
    </row>
    <row r="105" spans="1:12" ht="2.25" customHeight="1" outlineLevel="1">
      <c r="A105" s="38" t="s">
        <v>501</v>
      </c>
      <c r="B105" s="39"/>
      <c r="C105" s="39"/>
      <c r="D105" s="40"/>
      <c r="E105" s="41"/>
      <c r="F105" s="41"/>
      <c r="G105" s="42"/>
      <c r="H105" s="43"/>
      <c r="I105" s="42">
        <f>SUBTOTAL(3,I104:I104)</f>
        <v>1</v>
      </c>
      <c r="J105" s="70"/>
      <c r="K105" s="62"/>
      <c r="L105" s="62"/>
    </row>
    <row r="106" spans="1:12" ht="25.5" outlineLevel="2">
      <c r="A106" s="1">
        <v>738</v>
      </c>
      <c r="B106" s="1" t="s">
        <v>191</v>
      </c>
      <c r="C106" s="1" t="s">
        <v>207</v>
      </c>
      <c r="D106" s="2" t="s">
        <v>205</v>
      </c>
      <c r="E106" s="29" t="s">
        <v>210</v>
      </c>
      <c r="F106" s="29" t="s">
        <v>215</v>
      </c>
      <c r="G106" s="21"/>
      <c r="H106" s="20" t="s">
        <v>235</v>
      </c>
      <c r="I106" s="21">
        <v>1</v>
      </c>
      <c r="J106" s="69">
        <v>23.06</v>
      </c>
      <c r="K106" s="62"/>
      <c r="L106" s="62"/>
    </row>
    <row r="107" spans="1:12" ht="2.25" customHeight="1" outlineLevel="1">
      <c r="A107" s="38" t="s">
        <v>502</v>
      </c>
      <c r="B107" s="39"/>
      <c r="C107" s="39"/>
      <c r="D107" s="40"/>
      <c r="E107" s="41"/>
      <c r="F107" s="41"/>
      <c r="G107" s="42"/>
      <c r="H107" s="43"/>
      <c r="I107" s="42">
        <f>SUBTOTAL(3,I106:I106)</f>
        <v>1</v>
      </c>
      <c r="J107" s="70"/>
      <c r="K107" s="62"/>
      <c r="L107" s="62"/>
    </row>
    <row r="108" spans="1:12" ht="25.5" outlineLevel="2">
      <c r="A108" s="1">
        <v>739</v>
      </c>
      <c r="B108" s="1" t="s">
        <v>191</v>
      </c>
      <c r="C108" s="1" t="s">
        <v>207</v>
      </c>
      <c r="D108" s="2" t="s">
        <v>192</v>
      </c>
      <c r="E108" s="29" t="s">
        <v>210</v>
      </c>
      <c r="F108" s="29" t="s">
        <v>226</v>
      </c>
      <c r="G108" s="21"/>
      <c r="H108" s="20" t="s">
        <v>235</v>
      </c>
      <c r="I108" s="21">
        <v>1</v>
      </c>
      <c r="J108" s="69">
        <v>46.61</v>
      </c>
      <c r="K108" s="62"/>
      <c r="L108" s="62"/>
    </row>
    <row r="109" spans="1:10" ht="2.25" customHeight="1" outlineLevel="1">
      <c r="A109" s="44" t="s">
        <v>503</v>
      </c>
      <c r="B109" s="45"/>
      <c r="C109" s="45"/>
      <c r="D109" s="46"/>
      <c r="E109" s="47"/>
      <c r="F109" s="47"/>
      <c r="G109" s="48"/>
      <c r="H109" s="49"/>
      <c r="I109" s="48">
        <f>SUBTOTAL(3,I108:I108)</f>
        <v>1</v>
      </c>
      <c r="J109" s="72"/>
    </row>
  </sheetData>
  <sheetProtection/>
  <autoFilter ref="A1:L1"/>
  <printOptions/>
  <pageMargins left="0.7" right="0.7" top="0.75" bottom="0.25" header="0.3" footer="0.3"/>
  <pageSetup horizontalDpi="600" verticalDpi="600" orientation="landscape" r:id="rId1"/>
  <headerFooter>
    <oddHeader>&amp;L&amp;"Arial,Bold"&amp;12Southwestern Ohio EPC
Transportation Supply  - Heater Motors &amp; Switches&amp;R&amp;"Arial,Bold"&amp;12Pricing:  March 1, 2018 - February 28, 2019</oddHeader>
  </headerFooter>
  <rowBreaks count="1" manualBreakCount="1">
    <brk id="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M11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8.8515625" defaultRowHeight="12.75" outlineLevelRow="2"/>
  <cols>
    <col min="1" max="1" width="5.8515625" style="22" customWidth="1"/>
    <col min="2" max="2" width="10.8515625" style="22" customWidth="1"/>
    <col min="3" max="3" width="20.57421875" style="22" bestFit="1" customWidth="1"/>
    <col min="4" max="4" width="34.8515625" style="22" bestFit="1" customWidth="1"/>
    <col min="5" max="5" width="7.28125" style="22" customWidth="1"/>
    <col min="6" max="6" width="12.28125" style="9" bestFit="1" customWidth="1"/>
    <col min="7" max="7" width="14.140625" style="9" bestFit="1" customWidth="1"/>
    <col min="8" max="8" width="14.7109375" style="9" bestFit="1" customWidth="1"/>
    <col min="9" max="9" width="10.57421875" style="9" customWidth="1"/>
    <col min="10" max="10" width="7.7109375" style="9" customWidth="1"/>
    <col min="11" max="11" width="9.140625" style="73" customWidth="1"/>
    <col min="12" max="12" width="0" style="37" hidden="1" customWidth="1"/>
    <col min="13" max="13" width="10.28125" style="9" hidden="1" customWidth="1"/>
    <col min="14" max="16384" width="8.8515625" style="22" customWidth="1"/>
  </cols>
  <sheetData>
    <row r="1" spans="1:13" ht="25.5">
      <c r="A1" s="8" t="s">
        <v>87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155</v>
      </c>
      <c r="H1" s="14" t="s">
        <v>86</v>
      </c>
      <c r="I1" s="14" t="s">
        <v>208</v>
      </c>
      <c r="J1" s="14" t="s">
        <v>209</v>
      </c>
      <c r="K1" s="6" t="s">
        <v>135</v>
      </c>
      <c r="L1" s="61" t="s">
        <v>597</v>
      </c>
      <c r="M1" s="61" t="s">
        <v>598</v>
      </c>
    </row>
    <row r="2" spans="1:13" ht="12.75" outlineLevel="2">
      <c r="A2" s="1">
        <v>401</v>
      </c>
      <c r="B2" s="1" t="s">
        <v>89</v>
      </c>
      <c r="C2" s="2" t="s">
        <v>163</v>
      </c>
      <c r="D2" s="3" t="s">
        <v>83</v>
      </c>
      <c r="E2" s="1" t="s">
        <v>146</v>
      </c>
      <c r="F2" s="29" t="s">
        <v>536</v>
      </c>
      <c r="G2" s="29" t="s">
        <v>450</v>
      </c>
      <c r="H2" s="21"/>
      <c r="I2" s="20" t="s">
        <v>449</v>
      </c>
      <c r="J2" s="24">
        <v>1</v>
      </c>
      <c r="K2" s="59">
        <v>17.45</v>
      </c>
      <c r="L2" s="63"/>
      <c r="M2" s="64"/>
    </row>
    <row r="3" spans="1:13" ht="25.5" outlineLevel="2">
      <c r="A3" s="1">
        <v>401</v>
      </c>
      <c r="B3" s="1" t="s">
        <v>89</v>
      </c>
      <c r="C3" s="2" t="s">
        <v>163</v>
      </c>
      <c r="D3" s="3" t="s">
        <v>83</v>
      </c>
      <c r="E3" s="1" t="s">
        <v>146</v>
      </c>
      <c r="F3" s="29" t="s">
        <v>374</v>
      </c>
      <c r="G3" s="29" t="s">
        <v>375</v>
      </c>
      <c r="H3" s="21" t="s">
        <v>376</v>
      </c>
      <c r="I3" s="20" t="s">
        <v>373</v>
      </c>
      <c r="J3" s="21">
        <v>2</v>
      </c>
      <c r="K3" s="59">
        <v>28.25</v>
      </c>
      <c r="L3" s="67">
        <v>28.25</v>
      </c>
      <c r="M3" s="67">
        <f>SUM(K3-L3)</f>
        <v>0</v>
      </c>
    </row>
    <row r="4" spans="1:13" ht="25.5" outlineLevel="2">
      <c r="A4" s="1">
        <v>401</v>
      </c>
      <c r="B4" s="1" t="s">
        <v>89</v>
      </c>
      <c r="C4" s="2" t="s">
        <v>163</v>
      </c>
      <c r="D4" s="3" t="s">
        <v>83</v>
      </c>
      <c r="E4" s="1" t="s">
        <v>146</v>
      </c>
      <c r="F4" s="29" t="s">
        <v>536</v>
      </c>
      <c r="G4" s="29" t="s">
        <v>236</v>
      </c>
      <c r="H4" s="21"/>
      <c r="I4" s="20" t="s">
        <v>235</v>
      </c>
      <c r="J4" s="21">
        <v>3</v>
      </c>
      <c r="K4" s="69">
        <v>31.31</v>
      </c>
      <c r="L4" s="63"/>
      <c r="M4" s="63"/>
    </row>
    <row r="5" spans="1:13" ht="2.25" customHeight="1" outlineLevel="1">
      <c r="A5" s="38" t="s">
        <v>504</v>
      </c>
      <c r="B5" s="39"/>
      <c r="C5" s="40"/>
      <c r="D5" s="50"/>
      <c r="E5" s="39"/>
      <c r="F5" s="41"/>
      <c r="G5" s="41"/>
      <c r="H5" s="42"/>
      <c r="I5" s="43"/>
      <c r="J5" s="42">
        <f>SUBTOTAL(3,J2:J4)</f>
        <v>3</v>
      </c>
      <c r="K5" s="70"/>
      <c r="L5" s="63"/>
      <c r="M5" s="67"/>
    </row>
    <row r="6" spans="1:13" ht="25.5" outlineLevel="2">
      <c r="A6" s="1">
        <v>402</v>
      </c>
      <c r="B6" s="1" t="s">
        <v>89</v>
      </c>
      <c r="C6" s="2" t="s">
        <v>163</v>
      </c>
      <c r="D6" s="3" t="s">
        <v>84</v>
      </c>
      <c r="E6" s="1" t="s">
        <v>146</v>
      </c>
      <c r="F6" s="29" t="s">
        <v>535</v>
      </c>
      <c r="G6" s="29" t="s">
        <v>237</v>
      </c>
      <c r="H6" s="21"/>
      <c r="I6" s="20" t="s">
        <v>235</v>
      </c>
      <c r="J6" s="21">
        <v>1</v>
      </c>
      <c r="K6" s="69">
        <v>97.58</v>
      </c>
      <c r="L6" s="63"/>
      <c r="M6" s="63"/>
    </row>
    <row r="7" spans="1:13" ht="25.5" outlineLevel="2">
      <c r="A7" s="1">
        <v>402</v>
      </c>
      <c r="B7" s="1" t="s">
        <v>89</v>
      </c>
      <c r="C7" s="2" t="s">
        <v>163</v>
      </c>
      <c r="D7" s="3" t="s">
        <v>84</v>
      </c>
      <c r="E7" s="1" t="s">
        <v>146</v>
      </c>
      <c r="F7" s="29" t="s">
        <v>255</v>
      </c>
      <c r="G7" s="29" t="s">
        <v>451</v>
      </c>
      <c r="H7" s="21"/>
      <c r="I7" s="20" t="s">
        <v>449</v>
      </c>
      <c r="J7" s="24">
        <v>2</v>
      </c>
      <c r="K7" s="59">
        <v>161.5</v>
      </c>
      <c r="L7" s="67">
        <v>161.5</v>
      </c>
      <c r="M7" s="67">
        <f>SUM(K7-L7)</f>
        <v>0</v>
      </c>
    </row>
    <row r="8" spans="1:13" ht="2.25" customHeight="1" outlineLevel="1">
      <c r="A8" s="38" t="s">
        <v>505</v>
      </c>
      <c r="B8" s="39"/>
      <c r="C8" s="40"/>
      <c r="D8" s="50"/>
      <c r="E8" s="39"/>
      <c r="F8" s="41"/>
      <c r="G8" s="41"/>
      <c r="H8" s="42"/>
      <c r="I8" s="43"/>
      <c r="J8" s="43">
        <f>SUBTOTAL(3,J6:J7)</f>
        <v>2</v>
      </c>
      <c r="K8" s="71"/>
      <c r="L8" s="63"/>
      <c r="M8" s="67"/>
    </row>
    <row r="9" spans="1:13" ht="25.5" outlineLevel="2">
      <c r="A9" s="1">
        <v>403</v>
      </c>
      <c r="B9" s="1" t="s">
        <v>89</v>
      </c>
      <c r="C9" s="2" t="s">
        <v>79</v>
      </c>
      <c r="D9" s="3" t="s">
        <v>80</v>
      </c>
      <c r="E9" s="1" t="s">
        <v>146</v>
      </c>
      <c r="F9" s="29" t="s">
        <v>536</v>
      </c>
      <c r="G9" s="29" t="s">
        <v>238</v>
      </c>
      <c r="H9" s="21"/>
      <c r="I9" s="20" t="s">
        <v>235</v>
      </c>
      <c r="J9" s="21">
        <v>1</v>
      </c>
      <c r="K9" s="69">
        <v>36.16</v>
      </c>
      <c r="L9" s="63"/>
      <c r="M9" s="63"/>
    </row>
    <row r="10" spans="1:13" ht="15" outlineLevel="2">
      <c r="A10" s="1">
        <v>403</v>
      </c>
      <c r="B10" s="1" t="s">
        <v>89</v>
      </c>
      <c r="C10" s="2" t="s">
        <v>79</v>
      </c>
      <c r="D10" s="3" t="s">
        <v>80</v>
      </c>
      <c r="E10" s="1" t="s">
        <v>146</v>
      </c>
      <c r="F10" s="29" t="s">
        <v>536</v>
      </c>
      <c r="G10" s="29" t="s">
        <v>452</v>
      </c>
      <c r="H10" s="21"/>
      <c r="I10" s="20" t="s">
        <v>449</v>
      </c>
      <c r="J10" s="24">
        <v>2</v>
      </c>
      <c r="K10" s="59">
        <v>40.66</v>
      </c>
      <c r="L10" s="65">
        <v>39.95</v>
      </c>
      <c r="M10" s="65">
        <f>SUM(K10-L10)</f>
        <v>0.7099999999999937</v>
      </c>
    </row>
    <row r="11" spans="1:13" ht="25.5" outlineLevel="2">
      <c r="A11" s="1">
        <v>403</v>
      </c>
      <c r="B11" s="1" t="s">
        <v>89</v>
      </c>
      <c r="C11" s="2" t="s">
        <v>79</v>
      </c>
      <c r="D11" s="3" t="s">
        <v>80</v>
      </c>
      <c r="E11" s="1" t="s">
        <v>146</v>
      </c>
      <c r="F11" s="29" t="s">
        <v>374</v>
      </c>
      <c r="G11" s="29" t="s">
        <v>377</v>
      </c>
      <c r="H11" s="21" t="s">
        <v>378</v>
      </c>
      <c r="I11" s="20" t="s">
        <v>373</v>
      </c>
      <c r="J11" s="21">
        <v>3</v>
      </c>
      <c r="K11" s="59">
        <v>54.75</v>
      </c>
      <c r="L11" s="63"/>
      <c r="M11" s="63"/>
    </row>
    <row r="12" spans="1:13" ht="2.25" customHeight="1" outlineLevel="1">
      <c r="A12" s="38" t="s">
        <v>506</v>
      </c>
      <c r="B12" s="39"/>
      <c r="C12" s="40"/>
      <c r="D12" s="50"/>
      <c r="E12" s="39"/>
      <c r="F12" s="41"/>
      <c r="G12" s="41"/>
      <c r="H12" s="42"/>
      <c r="I12" s="43"/>
      <c r="J12" s="42">
        <f>SUBTOTAL(3,J9:J11)</f>
        <v>3</v>
      </c>
      <c r="K12" s="71"/>
      <c r="L12" s="63"/>
      <c r="M12" s="63"/>
    </row>
    <row r="13" spans="1:13" ht="25.5" outlineLevel="2">
      <c r="A13" s="1">
        <v>404</v>
      </c>
      <c r="B13" s="1" t="s">
        <v>89</v>
      </c>
      <c r="C13" s="2" t="s">
        <v>81</v>
      </c>
      <c r="D13" s="3" t="s">
        <v>82</v>
      </c>
      <c r="E13" s="1" t="s">
        <v>146</v>
      </c>
      <c r="F13" s="29" t="s">
        <v>374</v>
      </c>
      <c r="G13" s="29" t="s">
        <v>379</v>
      </c>
      <c r="H13" s="21" t="s">
        <v>376</v>
      </c>
      <c r="I13" s="20" t="s">
        <v>373</v>
      </c>
      <c r="J13" s="21">
        <v>1</v>
      </c>
      <c r="K13" s="59">
        <v>28.25</v>
      </c>
      <c r="L13" s="67">
        <v>28.25</v>
      </c>
      <c r="M13" s="67">
        <f>SUM(K13-L13)</f>
        <v>0</v>
      </c>
    </row>
    <row r="14" spans="1:13" ht="25.5" outlineLevel="2">
      <c r="A14" s="1">
        <v>404</v>
      </c>
      <c r="B14" s="1" t="s">
        <v>89</v>
      </c>
      <c r="C14" s="2" t="s">
        <v>81</v>
      </c>
      <c r="D14" s="3" t="s">
        <v>82</v>
      </c>
      <c r="E14" s="1" t="s">
        <v>146</v>
      </c>
      <c r="F14" s="29" t="s">
        <v>536</v>
      </c>
      <c r="G14" s="29" t="s">
        <v>239</v>
      </c>
      <c r="H14" s="21"/>
      <c r="I14" s="20" t="s">
        <v>235</v>
      </c>
      <c r="J14" s="21">
        <v>2</v>
      </c>
      <c r="K14" s="69">
        <v>31.31</v>
      </c>
      <c r="L14" s="63"/>
      <c r="M14" s="64"/>
    </row>
    <row r="15" spans="1:13" ht="12.75" outlineLevel="2">
      <c r="A15" s="1">
        <v>404</v>
      </c>
      <c r="B15" s="1" t="s">
        <v>89</v>
      </c>
      <c r="C15" s="2" t="s">
        <v>81</v>
      </c>
      <c r="D15" s="3" t="s">
        <v>82</v>
      </c>
      <c r="E15" s="1" t="s">
        <v>146</v>
      </c>
      <c r="F15" s="29" t="s">
        <v>536</v>
      </c>
      <c r="G15" s="29" t="s">
        <v>453</v>
      </c>
      <c r="H15" s="21"/>
      <c r="I15" s="20" t="s">
        <v>449</v>
      </c>
      <c r="J15" s="24">
        <v>3</v>
      </c>
      <c r="K15" s="59">
        <v>35.21</v>
      </c>
      <c r="L15" s="63"/>
      <c r="M15" s="64"/>
    </row>
    <row r="16" spans="1:13" ht="2.25" customHeight="1" outlineLevel="1">
      <c r="A16" s="38" t="s">
        <v>507</v>
      </c>
      <c r="B16" s="39"/>
      <c r="C16" s="40"/>
      <c r="D16" s="50"/>
      <c r="E16" s="39"/>
      <c r="F16" s="41"/>
      <c r="G16" s="41"/>
      <c r="H16" s="42"/>
      <c r="I16" s="43"/>
      <c r="J16" s="43">
        <f>SUBTOTAL(3,J13:J15)</f>
        <v>3</v>
      </c>
      <c r="K16" s="71"/>
      <c r="L16" s="63"/>
      <c r="M16" s="64"/>
    </row>
    <row r="17" spans="1:13" ht="25.5" outlineLevel="2">
      <c r="A17" s="1">
        <v>405</v>
      </c>
      <c r="B17" s="1" t="s">
        <v>89</v>
      </c>
      <c r="C17" s="2" t="s">
        <v>32</v>
      </c>
      <c r="D17" s="3" t="s">
        <v>33</v>
      </c>
      <c r="E17" s="1" t="s">
        <v>146</v>
      </c>
      <c r="F17" s="29" t="s">
        <v>240</v>
      </c>
      <c r="G17" s="29" t="s">
        <v>241</v>
      </c>
      <c r="H17" s="21"/>
      <c r="I17" s="20" t="s">
        <v>235</v>
      </c>
      <c r="J17" s="21">
        <v>1</v>
      </c>
      <c r="K17" s="69">
        <v>0.32</v>
      </c>
      <c r="L17" s="63"/>
      <c r="M17" s="64"/>
    </row>
    <row r="18" spans="1:13" ht="12.75" outlineLevel="2">
      <c r="A18" s="1">
        <v>405</v>
      </c>
      <c r="B18" s="1" t="s">
        <v>89</v>
      </c>
      <c r="C18" s="2" t="s">
        <v>32</v>
      </c>
      <c r="D18" s="3" t="s">
        <v>33</v>
      </c>
      <c r="E18" s="1" t="s">
        <v>146</v>
      </c>
      <c r="F18" s="29" t="s">
        <v>380</v>
      </c>
      <c r="G18" s="29" t="s">
        <v>381</v>
      </c>
      <c r="H18" s="21"/>
      <c r="I18" s="20" t="s">
        <v>373</v>
      </c>
      <c r="J18" s="21">
        <v>2</v>
      </c>
      <c r="K18" s="59">
        <v>0.38</v>
      </c>
      <c r="L18" s="63"/>
      <c r="M18" s="64"/>
    </row>
    <row r="19" spans="1:13" ht="12.75" outlineLevel="2">
      <c r="A19" s="1">
        <v>405</v>
      </c>
      <c r="B19" s="1" t="s">
        <v>89</v>
      </c>
      <c r="C19" s="2" t="s">
        <v>32</v>
      </c>
      <c r="D19" s="3" t="s">
        <v>33</v>
      </c>
      <c r="E19" s="1" t="s">
        <v>146</v>
      </c>
      <c r="F19" s="29" t="s">
        <v>240</v>
      </c>
      <c r="G19" s="29">
        <v>1156</v>
      </c>
      <c r="H19" s="21"/>
      <c r="I19" s="20" t="s">
        <v>449</v>
      </c>
      <c r="J19" s="24">
        <v>2</v>
      </c>
      <c r="K19" s="59">
        <v>0.38</v>
      </c>
      <c r="L19" s="63"/>
      <c r="M19" s="64"/>
    </row>
    <row r="20" spans="1:13" ht="2.25" customHeight="1" outlineLevel="1">
      <c r="A20" s="38" t="s">
        <v>508</v>
      </c>
      <c r="B20" s="39"/>
      <c r="C20" s="40"/>
      <c r="D20" s="50"/>
      <c r="E20" s="39"/>
      <c r="F20" s="41"/>
      <c r="G20" s="41"/>
      <c r="H20" s="42"/>
      <c r="I20" s="43"/>
      <c r="J20" s="43">
        <f>SUBTOTAL(3,J17:J19)</f>
        <v>3</v>
      </c>
      <c r="K20" s="71"/>
      <c r="L20" s="63"/>
      <c r="M20" s="64"/>
    </row>
    <row r="21" spans="1:13" ht="12.75" outlineLevel="2">
      <c r="A21" s="1">
        <v>406</v>
      </c>
      <c r="B21" s="1" t="s">
        <v>89</v>
      </c>
      <c r="C21" s="2" t="s">
        <v>32</v>
      </c>
      <c r="D21" s="3" t="s">
        <v>34</v>
      </c>
      <c r="E21" s="1" t="s">
        <v>146</v>
      </c>
      <c r="F21" s="29" t="s">
        <v>240</v>
      </c>
      <c r="G21" s="29" t="s">
        <v>454</v>
      </c>
      <c r="H21" s="21"/>
      <c r="I21" s="20" t="s">
        <v>449</v>
      </c>
      <c r="J21" s="24">
        <v>1</v>
      </c>
      <c r="K21" s="59">
        <v>0.69</v>
      </c>
      <c r="L21" s="63"/>
      <c r="M21" s="64"/>
    </row>
    <row r="22" spans="1:13" ht="15" outlineLevel="2">
      <c r="A22" s="1">
        <v>406</v>
      </c>
      <c r="B22" s="1" t="s">
        <v>89</v>
      </c>
      <c r="C22" s="2" t="s">
        <v>32</v>
      </c>
      <c r="D22" s="3" t="s">
        <v>34</v>
      </c>
      <c r="E22" s="1" t="s">
        <v>146</v>
      </c>
      <c r="F22" s="29" t="s">
        <v>382</v>
      </c>
      <c r="G22" s="29" t="s">
        <v>383</v>
      </c>
      <c r="H22" s="21"/>
      <c r="I22" s="20" t="s">
        <v>373</v>
      </c>
      <c r="J22" s="21">
        <v>2</v>
      </c>
      <c r="K22" s="59">
        <v>0.94</v>
      </c>
      <c r="L22" s="67">
        <v>0.94</v>
      </c>
      <c r="M22" s="67">
        <f>SUM(K22-L22)</f>
        <v>0</v>
      </c>
    </row>
    <row r="23" spans="1:13" ht="25.5" outlineLevel="2">
      <c r="A23" s="1">
        <v>406</v>
      </c>
      <c r="B23" s="1" t="s">
        <v>89</v>
      </c>
      <c r="C23" s="2" t="s">
        <v>32</v>
      </c>
      <c r="D23" s="3" t="s">
        <v>34</v>
      </c>
      <c r="E23" s="1" t="s">
        <v>146</v>
      </c>
      <c r="F23" s="29" t="s">
        <v>240</v>
      </c>
      <c r="G23" s="29" t="s">
        <v>242</v>
      </c>
      <c r="H23" s="21"/>
      <c r="I23" s="20" t="s">
        <v>235</v>
      </c>
      <c r="J23" s="21">
        <v>3</v>
      </c>
      <c r="K23" s="69">
        <v>1</v>
      </c>
      <c r="L23" s="63"/>
      <c r="M23" s="64"/>
    </row>
    <row r="24" spans="1:13" ht="2.25" customHeight="1" outlineLevel="1">
      <c r="A24" s="38" t="s">
        <v>509</v>
      </c>
      <c r="B24" s="39"/>
      <c r="C24" s="40"/>
      <c r="D24" s="50"/>
      <c r="E24" s="39"/>
      <c r="F24" s="41"/>
      <c r="G24" s="41"/>
      <c r="H24" s="42"/>
      <c r="I24" s="43"/>
      <c r="J24" s="42">
        <f>SUBTOTAL(3,J21:J23)</f>
        <v>3</v>
      </c>
      <c r="K24" s="70"/>
      <c r="L24" s="63"/>
      <c r="M24" s="64"/>
    </row>
    <row r="25" spans="1:13" ht="15" outlineLevel="2">
      <c r="A25" s="1">
        <v>407</v>
      </c>
      <c r="B25" s="1" t="s">
        <v>89</v>
      </c>
      <c r="C25" s="2" t="s">
        <v>32</v>
      </c>
      <c r="D25" s="3" t="s">
        <v>31</v>
      </c>
      <c r="E25" s="1" t="s">
        <v>146</v>
      </c>
      <c r="F25" s="29" t="s">
        <v>382</v>
      </c>
      <c r="G25" s="29" t="s">
        <v>384</v>
      </c>
      <c r="H25" s="21"/>
      <c r="I25" s="20" t="s">
        <v>373</v>
      </c>
      <c r="J25" s="21">
        <v>1</v>
      </c>
      <c r="K25" s="59">
        <v>0.19</v>
      </c>
      <c r="L25" s="67">
        <v>0.19</v>
      </c>
      <c r="M25" s="67">
        <f>SUM(K25-L25)</f>
        <v>0</v>
      </c>
    </row>
    <row r="26" spans="1:13" ht="25.5" outlineLevel="2">
      <c r="A26" s="1">
        <v>407</v>
      </c>
      <c r="B26" s="1" t="s">
        <v>89</v>
      </c>
      <c r="C26" s="2" t="s">
        <v>32</v>
      </c>
      <c r="D26" s="3" t="s">
        <v>31</v>
      </c>
      <c r="E26" s="1" t="s">
        <v>146</v>
      </c>
      <c r="F26" s="29" t="s">
        <v>240</v>
      </c>
      <c r="G26" s="29" t="s">
        <v>243</v>
      </c>
      <c r="H26" s="21"/>
      <c r="I26" s="20" t="s">
        <v>235</v>
      </c>
      <c r="J26" s="21">
        <v>2</v>
      </c>
      <c r="K26" s="69">
        <v>0.3</v>
      </c>
      <c r="L26" s="63"/>
      <c r="M26" s="64"/>
    </row>
    <row r="27" spans="1:13" ht="12.75" outlineLevel="2">
      <c r="A27" s="1">
        <v>407</v>
      </c>
      <c r="B27" s="1" t="s">
        <v>89</v>
      </c>
      <c r="C27" s="2" t="s">
        <v>32</v>
      </c>
      <c r="D27" s="3" t="s">
        <v>31</v>
      </c>
      <c r="E27" s="1" t="s">
        <v>146</v>
      </c>
      <c r="F27" s="29" t="s">
        <v>246</v>
      </c>
      <c r="G27" s="29">
        <v>57</v>
      </c>
      <c r="H27" s="21"/>
      <c r="I27" s="20" t="s">
        <v>449</v>
      </c>
      <c r="J27" s="24">
        <v>3</v>
      </c>
      <c r="K27" s="59">
        <v>0.33</v>
      </c>
      <c r="L27" s="63"/>
      <c r="M27" s="64"/>
    </row>
    <row r="28" spans="1:13" ht="2.25" customHeight="1" outlineLevel="1">
      <c r="A28" s="38" t="s">
        <v>510</v>
      </c>
      <c r="B28" s="39"/>
      <c r="C28" s="40"/>
      <c r="D28" s="50"/>
      <c r="E28" s="39"/>
      <c r="F28" s="41"/>
      <c r="G28" s="41"/>
      <c r="H28" s="42"/>
      <c r="I28" s="43"/>
      <c r="J28" s="43">
        <f>SUBTOTAL(3,J25:J27)</f>
        <v>3</v>
      </c>
      <c r="K28" s="71"/>
      <c r="L28" s="63"/>
      <c r="M28" s="64"/>
    </row>
    <row r="29" spans="1:13" ht="25.5" outlineLevel="2">
      <c r="A29" s="1">
        <v>408</v>
      </c>
      <c r="B29" s="1" t="s">
        <v>89</v>
      </c>
      <c r="C29" s="2" t="s">
        <v>35</v>
      </c>
      <c r="D29" s="3" t="s">
        <v>37</v>
      </c>
      <c r="E29" s="1" t="s">
        <v>146</v>
      </c>
      <c r="F29" s="29" t="s">
        <v>240</v>
      </c>
      <c r="G29" s="29" t="s">
        <v>244</v>
      </c>
      <c r="H29" s="21"/>
      <c r="I29" s="20" t="s">
        <v>235</v>
      </c>
      <c r="J29" s="21">
        <v>1</v>
      </c>
      <c r="K29" s="69">
        <v>0.26</v>
      </c>
      <c r="L29" s="63"/>
      <c r="M29" s="64"/>
    </row>
    <row r="30" spans="1:13" ht="15" outlineLevel="2">
      <c r="A30" s="1">
        <v>408</v>
      </c>
      <c r="B30" s="1" t="s">
        <v>89</v>
      </c>
      <c r="C30" s="2" t="s">
        <v>35</v>
      </c>
      <c r="D30" s="3" t="s">
        <v>37</v>
      </c>
      <c r="E30" s="1" t="s">
        <v>146</v>
      </c>
      <c r="F30" s="29" t="s">
        <v>385</v>
      </c>
      <c r="G30" s="29" t="s">
        <v>386</v>
      </c>
      <c r="H30" s="21"/>
      <c r="I30" s="20" t="s">
        <v>373</v>
      </c>
      <c r="J30" s="21">
        <v>2</v>
      </c>
      <c r="K30" s="59">
        <v>0.34</v>
      </c>
      <c r="L30" s="66">
        <v>0.44</v>
      </c>
      <c r="M30" s="66">
        <f>SUM(K30-L30)</f>
        <v>-0.09999999999999998</v>
      </c>
    </row>
    <row r="31" spans="1:13" ht="12.75" outlineLevel="2">
      <c r="A31" s="1">
        <v>408</v>
      </c>
      <c r="B31" s="1" t="s">
        <v>89</v>
      </c>
      <c r="C31" s="2" t="s">
        <v>35</v>
      </c>
      <c r="D31" s="3" t="s">
        <v>37</v>
      </c>
      <c r="E31" s="1" t="s">
        <v>146</v>
      </c>
      <c r="F31" s="29" t="s">
        <v>240</v>
      </c>
      <c r="G31" s="29">
        <v>1816</v>
      </c>
      <c r="H31" s="21"/>
      <c r="I31" s="20" t="s">
        <v>449</v>
      </c>
      <c r="J31" s="24">
        <v>3</v>
      </c>
      <c r="K31" s="59">
        <v>0.471</v>
      </c>
      <c r="L31" s="63"/>
      <c r="M31" s="64"/>
    </row>
    <row r="32" spans="1:13" ht="2.25" customHeight="1" outlineLevel="1">
      <c r="A32" s="38" t="s">
        <v>511</v>
      </c>
      <c r="B32" s="39"/>
      <c r="C32" s="40"/>
      <c r="D32" s="50"/>
      <c r="E32" s="39"/>
      <c r="F32" s="41"/>
      <c r="G32" s="41"/>
      <c r="H32" s="42"/>
      <c r="I32" s="43"/>
      <c r="J32" s="43">
        <f>SUBTOTAL(3,J29:J31)</f>
        <v>3</v>
      </c>
      <c r="K32" s="71"/>
      <c r="L32" s="63"/>
      <c r="M32" s="64"/>
    </row>
    <row r="33" spans="1:13" ht="25.5" outlineLevel="2">
      <c r="A33" s="1">
        <v>409</v>
      </c>
      <c r="B33" s="1" t="s">
        <v>89</v>
      </c>
      <c r="C33" s="2" t="s">
        <v>35</v>
      </c>
      <c r="D33" s="3" t="s">
        <v>36</v>
      </c>
      <c r="E33" s="1" t="s">
        <v>146</v>
      </c>
      <c r="F33" s="29" t="s">
        <v>240</v>
      </c>
      <c r="G33" s="29" t="s">
        <v>245</v>
      </c>
      <c r="H33" s="21"/>
      <c r="I33" s="20" t="s">
        <v>235</v>
      </c>
      <c r="J33" s="21">
        <v>1</v>
      </c>
      <c r="K33" s="69">
        <v>0.26</v>
      </c>
      <c r="L33" s="63"/>
      <c r="M33" s="64"/>
    </row>
    <row r="34" spans="1:13" ht="15" outlineLevel="2">
      <c r="A34" s="1">
        <v>409</v>
      </c>
      <c r="B34" s="1" t="s">
        <v>89</v>
      </c>
      <c r="C34" s="2" t="s">
        <v>35</v>
      </c>
      <c r="D34" s="3" t="s">
        <v>36</v>
      </c>
      <c r="E34" s="1" t="s">
        <v>146</v>
      </c>
      <c r="F34" s="29" t="s">
        <v>382</v>
      </c>
      <c r="G34" s="29" t="s">
        <v>387</v>
      </c>
      <c r="H34" s="21"/>
      <c r="I34" s="20" t="s">
        <v>373</v>
      </c>
      <c r="J34" s="21">
        <v>1</v>
      </c>
      <c r="K34" s="59">
        <v>0.26</v>
      </c>
      <c r="L34" s="67">
        <v>0.26</v>
      </c>
      <c r="M34" s="67">
        <f>SUM(K34-L34)</f>
        <v>0</v>
      </c>
    </row>
    <row r="35" spans="1:13" ht="12.75" outlineLevel="2">
      <c r="A35" s="1">
        <v>409</v>
      </c>
      <c r="B35" s="1" t="s">
        <v>89</v>
      </c>
      <c r="C35" s="2" t="s">
        <v>35</v>
      </c>
      <c r="D35" s="3" t="s">
        <v>36</v>
      </c>
      <c r="E35" s="1" t="s">
        <v>146</v>
      </c>
      <c r="F35" s="29" t="s">
        <v>246</v>
      </c>
      <c r="G35" s="29">
        <v>53</v>
      </c>
      <c r="H35" s="21"/>
      <c r="I35" s="20" t="s">
        <v>449</v>
      </c>
      <c r="J35" s="24">
        <v>2</v>
      </c>
      <c r="K35" s="59">
        <v>0.5</v>
      </c>
      <c r="L35" s="63"/>
      <c r="M35" s="64"/>
    </row>
    <row r="36" spans="1:13" ht="2.25" customHeight="1" outlineLevel="1">
      <c r="A36" s="38" t="s">
        <v>512</v>
      </c>
      <c r="B36" s="39"/>
      <c r="C36" s="40"/>
      <c r="D36" s="50"/>
      <c r="E36" s="39"/>
      <c r="F36" s="41"/>
      <c r="G36" s="41"/>
      <c r="H36" s="42"/>
      <c r="I36" s="43"/>
      <c r="J36" s="43">
        <f>SUBTOTAL(3,J33:J35)</f>
        <v>3</v>
      </c>
      <c r="K36" s="71"/>
      <c r="L36" s="63"/>
      <c r="M36" s="64"/>
    </row>
    <row r="37" spans="1:13" ht="12.75" outlineLevel="2">
      <c r="A37" s="1">
        <v>410</v>
      </c>
      <c r="B37" s="1" t="s">
        <v>89</v>
      </c>
      <c r="C37" s="2" t="s">
        <v>10</v>
      </c>
      <c r="D37" s="3" t="s">
        <v>15</v>
      </c>
      <c r="E37" s="1" t="s">
        <v>146</v>
      </c>
      <c r="F37" s="29" t="s">
        <v>380</v>
      </c>
      <c r="G37" s="29" t="s">
        <v>388</v>
      </c>
      <c r="H37" s="21"/>
      <c r="I37" s="20" t="s">
        <v>373</v>
      </c>
      <c r="J37" s="21">
        <v>1</v>
      </c>
      <c r="K37" s="59">
        <v>7.69</v>
      </c>
      <c r="L37" s="63"/>
      <c r="M37" s="64"/>
    </row>
    <row r="38" spans="1:13" ht="12.75" outlineLevel="2">
      <c r="A38" s="1">
        <v>410</v>
      </c>
      <c r="B38" s="1" t="s">
        <v>89</v>
      </c>
      <c r="C38" s="2" t="s">
        <v>10</v>
      </c>
      <c r="D38" s="3" t="s">
        <v>15</v>
      </c>
      <c r="E38" s="1" t="s">
        <v>146</v>
      </c>
      <c r="F38" s="29" t="s">
        <v>246</v>
      </c>
      <c r="G38" s="29" t="s">
        <v>455</v>
      </c>
      <c r="H38" s="21"/>
      <c r="I38" s="20" t="s">
        <v>449</v>
      </c>
      <c r="J38" s="24">
        <v>2</v>
      </c>
      <c r="K38" s="59">
        <v>9.51</v>
      </c>
      <c r="L38" s="63"/>
      <c r="M38" s="64"/>
    </row>
    <row r="39" spans="1:13" ht="2.25" customHeight="1" outlineLevel="1">
      <c r="A39" s="38" t="s">
        <v>513</v>
      </c>
      <c r="B39" s="39"/>
      <c r="C39" s="40"/>
      <c r="D39" s="50"/>
      <c r="E39" s="39"/>
      <c r="F39" s="41"/>
      <c r="G39" s="41"/>
      <c r="H39" s="42"/>
      <c r="I39" s="43"/>
      <c r="J39" s="43">
        <f>SUBTOTAL(3,J37:J38)</f>
        <v>2</v>
      </c>
      <c r="K39" s="71"/>
      <c r="L39" s="63"/>
      <c r="M39" s="64"/>
    </row>
    <row r="40" spans="1:13" ht="15" outlineLevel="2">
      <c r="A40" s="1">
        <v>411</v>
      </c>
      <c r="B40" s="1" t="s">
        <v>89</v>
      </c>
      <c r="C40" s="2" t="s">
        <v>10</v>
      </c>
      <c r="D40" s="3" t="s">
        <v>16</v>
      </c>
      <c r="E40" s="1" t="s">
        <v>146</v>
      </c>
      <c r="F40" s="29" t="s">
        <v>380</v>
      </c>
      <c r="G40" s="29" t="s">
        <v>389</v>
      </c>
      <c r="H40" s="21"/>
      <c r="I40" s="20" t="s">
        <v>373</v>
      </c>
      <c r="J40" s="21">
        <v>1</v>
      </c>
      <c r="K40" s="59">
        <v>6.59</v>
      </c>
      <c r="L40" s="67">
        <v>6.59</v>
      </c>
      <c r="M40" s="67">
        <f>SUM(K40-L40)</f>
        <v>0</v>
      </c>
    </row>
    <row r="41" spans="1:13" ht="25.5" outlineLevel="2">
      <c r="A41" s="1">
        <v>411</v>
      </c>
      <c r="B41" s="1" t="s">
        <v>89</v>
      </c>
      <c r="C41" s="2" t="s">
        <v>10</v>
      </c>
      <c r="D41" s="3" t="s">
        <v>16</v>
      </c>
      <c r="E41" s="1" t="s">
        <v>146</v>
      </c>
      <c r="F41" s="29" t="s">
        <v>246</v>
      </c>
      <c r="G41" s="29" t="s">
        <v>247</v>
      </c>
      <c r="H41" s="21"/>
      <c r="I41" s="20" t="s">
        <v>235</v>
      </c>
      <c r="J41" s="21">
        <v>2</v>
      </c>
      <c r="K41" s="69">
        <v>9.81</v>
      </c>
      <c r="L41" s="63"/>
      <c r="M41" s="64"/>
    </row>
    <row r="42" spans="1:13" ht="12.75" outlineLevel="2">
      <c r="A42" s="1">
        <v>411</v>
      </c>
      <c r="B42" s="1" t="s">
        <v>89</v>
      </c>
      <c r="C42" s="2" t="s">
        <v>10</v>
      </c>
      <c r="D42" s="3" t="s">
        <v>16</v>
      </c>
      <c r="E42" s="1" t="s">
        <v>146</v>
      </c>
      <c r="F42" s="29" t="s">
        <v>246</v>
      </c>
      <c r="G42" s="29" t="s">
        <v>456</v>
      </c>
      <c r="H42" s="21"/>
      <c r="I42" s="20" t="s">
        <v>449</v>
      </c>
      <c r="J42" s="24">
        <v>3</v>
      </c>
      <c r="K42" s="59">
        <v>11.26</v>
      </c>
      <c r="L42" s="63"/>
      <c r="M42" s="64"/>
    </row>
    <row r="43" spans="1:13" ht="2.25" customHeight="1" outlineLevel="1">
      <c r="A43" s="38" t="s">
        <v>514</v>
      </c>
      <c r="B43" s="39"/>
      <c r="C43" s="40"/>
      <c r="D43" s="50"/>
      <c r="E43" s="39"/>
      <c r="F43" s="41"/>
      <c r="G43" s="41"/>
      <c r="H43" s="42"/>
      <c r="I43" s="43"/>
      <c r="J43" s="43">
        <f>SUBTOTAL(3,J40:J42)</f>
        <v>3</v>
      </c>
      <c r="K43" s="71"/>
      <c r="L43" s="63"/>
      <c r="M43" s="64"/>
    </row>
    <row r="44" spans="1:13" ht="15" outlineLevel="2">
      <c r="A44" s="1">
        <v>412</v>
      </c>
      <c r="B44" s="1" t="s">
        <v>89</v>
      </c>
      <c r="C44" s="2" t="s">
        <v>10</v>
      </c>
      <c r="D44" s="3" t="s">
        <v>11</v>
      </c>
      <c r="E44" s="1" t="s">
        <v>146</v>
      </c>
      <c r="F44" s="29" t="s">
        <v>390</v>
      </c>
      <c r="G44" s="29" t="s">
        <v>391</v>
      </c>
      <c r="H44" s="21" t="s">
        <v>392</v>
      </c>
      <c r="I44" s="20" t="s">
        <v>373</v>
      </c>
      <c r="J44" s="21">
        <v>1</v>
      </c>
      <c r="K44" s="59">
        <v>5.19</v>
      </c>
      <c r="L44" s="67">
        <v>5.19</v>
      </c>
      <c r="M44" s="67">
        <f>SUM(K44-L44)</f>
        <v>0</v>
      </c>
    </row>
    <row r="45" spans="1:13" ht="12.75" outlineLevel="2">
      <c r="A45" s="1">
        <v>412</v>
      </c>
      <c r="B45" s="1" t="s">
        <v>89</v>
      </c>
      <c r="C45" s="2" t="s">
        <v>10</v>
      </c>
      <c r="D45" s="3" t="s">
        <v>11</v>
      </c>
      <c r="E45" s="1" t="s">
        <v>146</v>
      </c>
      <c r="F45" s="29" t="s">
        <v>246</v>
      </c>
      <c r="G45" s="29" t="s">
        <v>457</v>
      </c>
      <c r="H45" s="30" t="s">
        <v>458</v>
      </c>
      <c r="I45" s="20" t="s">
        <v>449</v>
      </c>
      <c r="J45" s="24">
        <v>2</v>
      </c>
      <c r="K45" s="59">
        <v>7.55</v>
      </c>
      <c r="L45" s="63"/>
      <c r="M45" s="64"/>
    </row>
    <row r="46" spans="1:13" ht="25.5" outlineLevel="2">
      <c r="A46" s="1">
        <v>412</v>
      </c>
      <c r="B46" s="1" t="s">
        <v>89</v>
      </c>
      <c r="C46" s="2" t="s">
        <v>10</v>
      </c>
      <c r="D46" s="3" t="s">
        <v>11</v>
      </c>
      <c r="E46" s="1" t="s">
        <v>146</v>
      </c>
      <c r="F46" s="29" t="s">
        <v>246</v>
      </c>
      <c r="G46" s="29" t="s">
        <v>248</v>
      </c>
      <c r="H46" s="21"/>
      <c r="I46" s="20" t="s">
        <v>235</v>
      </c>
      <c r="J46" s="21">
        <v>3</v>
      </c>
      <c r="K46" s="69">
        <v>9.81</v>
      </c>
      <c r="L46" s="63"/>
      <c r="M46" s="64"/>
    </row>
    <row r="47" spans="1:13" ht="2.25" customHeight="1" outlineLevel="1">
      <c r="A47" s="38" t="s">
        <v>515</v>
      </c>
      <c r="B47" s="39"/>
      <c r="C47" s="40"/>
      <c r="D47" s="50"/>
      <c r="E47" s="39"/>
      <c r="F47" s="41"/>
      <c r="G47" s="41"/>
      <c r="H47" s="42"/>
      <c r="I47" s="43"/>
      <c r="J47" s="42">
        <f>SUBTOTAL(3,J44:J46)</f>
        <v>3</v>
      </c>
      <c r="K47" s="70"/>
      <c r="L47" s="63"/>
      <c r="M47" s="64"/>
    </row>
    <row r="48" spans="1:13" ht="15" outlineLevel="2">
      <c r="A48" s="1">
        <v>413</v>
      </c>
      <c r="B48" s="1" t="s">
        <v>89</v>
      </c>
      <c r="C48" s="2" t="s">
        <v>10</v>
      </c>
      <c r="D48" s="3" t="s">
        <v>12</v>
      </c>
      <c r="E48" s="1" t="s">
        <v>146</v>
      </c>
      <c r="F48" s="29" t="s">
        <v>393</v>
      </c>
      <c r="G48" s="29" t="s">
        <v>394</v>
      </c>
      <c r="H48" s="21"/>
      <c r="I48" s="20" t="s">
        <v>373</v>
      </c>
      <c r="J48" s="21">
        <v>1</v>
      </c>
      <c r="K48" s="59">
        <v>5.19</v>
      </c>
      <c r="L48" s="67">
        <v>5.19</v>
      </c>
      <c r="M48" s="67">
        <f>SUM(K48-L48)</f>
        <v>0</v>
      </c>
    </row>
    <row r="49" spans="1:13" ht="12.75" outlineLevel="2">
      <c r="A49" s="1">
        <v>413</v>
      </c>
      <c r="B49" s="1" t="s">
        <v>89</v>
      </c>
      <c r="C49" s="2" t="s">
        <v>10</v>
      </c>
      <c r="D49" s="3" t="s">
        <v>12</v>
      </c>
      <c r="E49" s="1" t="s">
        <v>146</v>
      </c>
      <c r="F49" s="29" t="s">
        <v>393</v>
      </c>
      <c r="G49" s="29">
        <v>4652</v>
      </c>
      <c r="H49" s="21"/>
      <c r="I49" s="20" t="s">
        <v>449</v>
      </c>
      <c r="J49" s="24">
        <v>2</v>
      </c>
      <c r="K49" s="59">
        <v>8.25</v>
      </c>
      <c r="L49" s="63"/>
      <c r="M49" s="64"/>
    </row>
    <row r="50" spans="1:13" ht="2.25" customHeight="1" outlineLevel="1">
      <c r="A50" s="38" t="s">
        <v>516</v>
      </c>
      <c r="B50" s="39"/>
      <c r="C50" s="40"/>
      <c r="D50" s="50"/>
      <c r="E50" s="39"/>
      <c r="F50" s="41"/>
      <c r="G50" s="41"/>
      <c r="H50" s="42"/>
      <c r="I50" s="43"/>
      <c r="J50" s="43">
        <f>SUBTOTAL(3,J48:J49)</f>
        <v>2</v>
      </c>
      <c r="K50" s="71"/>
      <c r="L50" s="63"/>
      <c r="M50" s="64"/>
    </row>
    <row r="51" spans="1:13" ht="12.75" outlineLevel="2">
      <c r="A51" s="1">
        <v>414</v>
      </c>
      <c r="B51" s="1" t="s">
        <v>89</v>
      </c>
      <c r="C51" s="2" t="s">
        <v>10</v>
      </c>
      <c r="D51" s="3" t="s">
        <v>13</v>
      </c>
      <c r="E51" s="1" t="s">
        <v>146</v>
      </c>
      <c r="F51" s="29" t="s">
        <v>395</v>
      </c>
      <c r="G51" s="29" t="s">
        <v>388</v>
      </c>
      <c r="H51" s="21" t="s">
        <v>392</v>
      </c>
      <c r="I51" s="20" t="s">
        <v>373</v>
      </c>
      <c r="J51" s="21">
        <v>1</v>
      </c>
      <c r="K51" s="59">
        <v>7.69</v>
      </c>
      <c r="L51" s="63"/>
      <c r="M51" s="64"/>
    </row>
    <row r="52" spans="1:13" ht="2.25" customHeight="1" outlineLevel="1">
      <c r="A52" s="38" t="s">
        <v>517</v>
      </c>
      <c r="B52" s="39"/>
      <c r="C52" s="40"/>
      <c r="D52" s="50"/>
      <c r="E52" s="39"/>
      <c r="F52" s="41"/>
      <c r="G52" s="41"/>
      <c r="H52" s="42"/>
      <c r="I52" s="43"/>
      <c r="J52" s="42">
        <f>SUBTOTAL(3,J51:J51)</f>
        <v>1</v>
      </c>
      <c r="K52" s="71"/>
      <c r="L52" s="63"/>
      <c r="M52" s="64"/>
    </row>
    <row r="53" spans="1:13" ht="12.75" outlineLevel="2">
      <c r="A53" s="1">
        <v>415</v>
      </c>
      <c r="B53" s="1" t="s">
        <v>89</v>
      </c>
      <c r="C53" s="2" t="s">
        <v>10</v>
      </c>
      <c r="D53" s="3" t="s">
        <v>14</v>
      </c>
      <c r="E53" s="1" t="s">
        <v>146</v>
      </c>
      <c r="F53" s="29" t="s">
        <v>393</v>
      </c>
      <c r="G53" s="29">
        <v>6052</v>
      </c>
      <c r="H53" s="21"/>
      <c r="I53" s="20" t="s">
        <v>449</v>
      </c>
      <c r="J53" s="24">
        <v>1</v>
      </c>
      <c r="K53" s="59">
        <v>7.49</v>
      </c>
      <c r="L53" s="63"/>
      <c r="M53" s="64"/>
    </row>
    <row r="54" spans="1:13" ht="12.75" outlineLevel="2">
      <c r="A54" s="1">
        <v>415</v>
      </c>
      <c r="B54" s="1" t="s">
        <v>89</v>
      </c>
      <c r="C54" s="2" t="s">
        <v>10</v>
      </c>
      <c r="D54" s="3" t="s">
        <v>14</v>
      </c>
      <c r="E54" s="1" t="s">
        <v>146</v>
      </c>
      <c r="F54" s="29" t="s">
        <v>393</v>
      </c>
      <c r="G54" s="29" t="s">
        <v>396</v>
      </c>
      <c r="H54" s="21"/>
      <c r="I54" s="20" t="s">
        <v>373</v>
      </c>
      <c r="J54" s="21">
        <v>2</v>
      </c>
      <c r="K54" s="59">
        <v>8.59</v>
      </c>
      <c r="L54" s="63"/>
      <c r="M54" s="64"/>
    </row>
    <row r="55" spans="1:13" ht="2.25" customHeight="1" outlineLevel="1">
      <c r="A55" s="38" t="s">
        <v>518</v>
      </c>
      <c r="B55" s="39"/>
      <c r="C55" s="40"/>
      <c r="D55" s="50"/>
      <c r="E55" s="39"/>
      <c r="F55" s="41"/>
      <c r="G55" s="41"/>
      <c r="H55" s="42"/>
      <c r="I55" s="43"/>
      <c r="J55" s="42">
        <f>SUBTOTAL(3,J53:J54)</f>
        <v>2</v>
      </c>
      <c r="K55" s="71"/>
      <c r="L55" s="63"/>
      <c r="M55" s="64"/>
    </row>
    <row r="56" spans="1:13" ht="25.5" outlineLevel="2">
      <c r="A56" s="1">
        <v>416</v>
      </c>
      <c r="B56" s="1" t="s">
        <v>89</v>
      </c>
      <c r="C56" s="2" t="s">
        <v>19</v>
      </c>
      <c r="D56" s="3" t="s">
        <v>21</v>
      </c>
      <c r="E56" s="1" t="s">
        <v>146</v>
      </c>
      <c r="F56" s="29" t="s">
        <v>240</v>
      </c>
      <c r="G56" s="29" t="s">
        <v>249</v>
      </c>
      <c r="H56" s="21"/>
      <c r="I56" s="20" t="s">
        <v>235</v>
      </c>
      <c r="J56" s="21">
        <v>1</v>
      </c>
      <c r="K56" s="69">
        <v>0.24</v>
      </c>
      <c r="L56" s="63"/>
      <c r="M56" s="64"/>
    </row>
    <row r="57" spans="1:13" ht="15" outlineLevel="2">
      <c r="A57" s="1">
        <v>416</v>
      </c>
      <c r="B57" s="1" t="s">
        <v>89</v>
      </c>
      <c r="C57" s="2" t="s">
        <v>19</v>
      </c>
      <c r="D57" s="3" t="s">
        <v>21</v>
      </c>
      <c r="E57" s="1" t="s">
        <v>146</v>
      </c>
      <c r="F57" s="29" t="s">
        <v>380</v>
      </c>
      <c r="G57" s="29" t="s">
        <v>397</v>
      </c>
      <c r="H57" s="21"/>
      <c r="I57" s="20" t="s">
        <v>373</v>
      </c>
      <c r="J57" s="21">
        <v>1</v>
      </c>
      <c r="K57" s="59">
        <v>0.24</v>
      </c>
      <c r="L57" s="65">
        <v>0.23</v>
      </c>
      <c r="M57" s="65">
        <f>SUM(K57-L57)</f>
        <v>0.009999999999999981</v>
      </c>
    </row>
    <row r="58" spans="1:13" ht="12.75" outlineLevel="2">
      <c r="A58" s="1">
        <v>416</v>
      </c>
      <c r="B58" s="1" t="s">
        <v>89</v>
      </c>
      <c r="C58" s="2" t="s">
        <v>19</v>
      </c>
      <c r="D58" s="3" t="s">
        <v>21</v>
      </c>
      <c r="E58" s="1" t="s">
        <v>146</v>
      </c>
      <c r="F58" s="29" t="s">
        <v>246</v>
      </c>
      <c r="G58" s="29">
        <v>194</v>
      </c>
      <c r="H58" s="21"/>
      <c r="I58" s="20" t="s">
        <v>449</v>
      </c>
      <c r="J58" s="24">
        <v>2</v>
      </c>
      <c r="K58" s="59">
        <v>0.3</v>
      </c>
      <c r="L58" s="63"/>
      <c r="M58" s="64"/>
    </row>
    <row r="59" spans="1:13" ht="2.25" customHeight="1" outlineLevel="1">
      <c r="A59" s="38" t="s">
        <v>519</v>
      </c>
      <c r="B59" s="39"/>
      <c r="C59" s="40"/>
      <c r="D59" s="50"/>
      <c r="E59" s="39"/>
      <c r="F59" s="41"/>
      <c r="G59" s="41"/>
      <c r="H59" s="42"/>
      <c r="I59" s="43"/>
      <c r="J59" s="43">
        <f>SUBTOTAL(3,J56:J58)</f>
        <v>3</v>
      </c>
      <c r="K59" s="71"/>
      <c r="L59" s="63"/>
      <c r="M59" s="64"/>
    </row>
    <row r="60" spans="1:13" ht="25.5" outlineLevel="2">
      <c r="A60" s="1">
        <v>417</v>
      </c>
      <c r="B60" s="1" t="s">
        <v>89</v>
      </c>
      <c r="C60" s="2" t="s">
        <v>19</v>
      </c>
      <c r="D60" s="3" t="s">
        <v>20</v>
      </c>
      <c r="E60" s="1" t="s">
        <v>146</v>
      </c>
      <c r="F60" s="29" t="s">
        <v>246</v>
      </c>
      <c r="G60" s="29" t="s">
        <v>250</v>
      </c>
      <c r="H60" s="21"/>
      <c r="I60" s="20" t="s">
        <v>235</v>
      </c>
      <c r="J60" s="21">
        <v>1</v>
      </c>
      <c r="K60" s="69">
        <v>10.66</v>
      </c>
      <c r="L60" s="63"/>
      <c r="M60" s="64"/>
    </row>
    <row r="61" spans="1:13" ht="15" outlineLevel="2">
      <c r="A61" s="1">
        <v>417</v>
      </c>
      <c r="B61" s="1" t="s">
        <v>89</v>
      </c>
      <c r="C61" s="2" t="s">
        <v>19</v>
      </c>
      <c r="D61" s="3" t="s">
        <v>20</v>
      </c>
      <c r="E61" s="1" t="s">
        <v>146</v>
      </c>
      <c r="F61" s="29" t="s">
        <v>240</v>
      </c>
      <c r="G61" s="29" t="s">
        <v>459</v>
      </c>
      <c r="H61" s="21"/>
      <c r="I61" s="20" t="s">
        <v>449</v>
      </c>
      <c r="J61" s="24">
        <v>2</v>
      </c>
      <c r="K61" s="59">
        <v>11</v>
      </c>
      <c r="L61" s="67">
        <v>11</v>
      </c>
      <c r="M61" s="67">
        <f>SUM(K61-L61)</f>
        <v>0</v>
      </c>
    </row>
    <row r="62" spans="1:13" ht="12.75" outlineLevel="2">
      <c r="A62" s="1">
        <v>417</v>
      </c>
      <c r="B62" s="1" t="s">
        <v>89</v>
      </c>
      <c r="C62" s="2" t="s">
        <v>19</v>
      </c>
      <c r="D62" s="3" t="s">
        <v>20</v>
      </c>
      <c r="E62" s="1" t="s">
        <v>146</v>
      </c>
      <c r="F62" s="29" t="s">
        <v>385</v>
      </c>
      <c r="G62" s="29" t="s">
        <v>398</v>
      </c>
      <c r="H62" s="21"/>
      <c r="I62" s="20" t="s">
        <v>373</v>
      </c>
      <c r="J62" s="21">
        <v>3</v>
      </c>
      <c r="K62" s="59">
        <v>11.96</v>
      </c>
      <c r="L62" s="63"/>
      <c r="M62" s="64"/>
    </row>
    <row r="63" spans="1:13" ht="2.25" customHeight="1" outlineLevel="1">
      <c r="A63" s="38" t="s">
        <v>520</v>
      </c>
      <c r="B63" s="39"/>
      <c r="C63" s="40"/>
      <c r="D63" s="50"/>
      <c r="E63" s="39"/>
      <c r="F63" s="41"/>
      <c r="G63" s="41"/>
      <c r="H63" s="42"/>
      <c r="I63" s="43"/>
      <c r="J63" s="42">
        <f>SUBTOTAL(3,J60:J62)</f>
        <v>3</v>
      </c>
      <c r="K63" s="71"/>
      <c r="L63" s="63"/>
      <c r="M63" s="64"/>
    </row>
    <row r="64" spans="1:13" ht="25.5" outlineLevel="2">
      <c r="A64" s="1">
        <v>418</v>
      </c>
      <c r="B64" s="1" t="s">
        <v>89</v>
      </c>
      <c r="C64" s="2" t="s">
        <v>19</v>
      </c>
      <c r="D64" s="3" t="s">
        <v>22</v>
      </c>
      <c r="E64" s="1" t="s">
        <v>146</v>
      </c>
      <c r="F64" s="29" t="s">
        <v>240</v>
      </c>
      <c r="G64" s="29"/>
      <c r="H64" s="21"/>
      <c r="I64" s="20" t="s">
        <v>235</v>
      </c>
      <c r="J64" s="21">
        <v>1</v>
      </c>
      <c r="K64" s="69">
        <v>0.4</v>
      </c>
      <c r="L64" s="63"/>
      <c r="M64" s="64"/>
    </row>
    <row r="65" spans="1:13" ht="15" outlineLevel="2">
      <c r="A65" s="1">
        <v>418</v>
      </c>
      <c r="B65" s="1" t="s">
        <v>89</v>
      </c>
      <c r="C65" s="2" t="s">
        <v>19</v>
      </c>
      <c r="D65" s="3" t="s">
        <v>22</v>
      </c>
      <c r="E65" s="1" t="s">
        <v>146</v>
      </c>
      <c r="F65" s="29" t="s">
        <v>240</v>
      </c>
      <c r="G65" s="29">
        <v>631</v>
      </c>
      <c r="H65" s="21"/>
      <c r="I65" s="20" t="s">
        <v>449</v>
      </c>
      <c r="J65" s="24">
        <v>2</v>
      </c>
      <c r="K65" s="59">
        <v>0.69</v>
      </c>
      <c r="L65" s="67">
        <v>0.69</v>
      </c>
      <c r="M65" s="67">
        <f>SUM(K65-L65)</f>
        <v>0</v>
      </c>
    </row>
    <row r="66" spans="1:13" ht="12.75" outlineLevel="2">
      <c r="A66" s="1">
        <v>418</v>
      </c>
      <c r="B66" s="1" t="s">
        <v>89</v>
      </c>
      <c r="C66" s="2" t="s">
        <v>19</v>
      </c>
      <c r="D66" s="3" t="s">
        <v>22</v>
      </c>
      <c r="E66" s="1" t="s">
        <v>146</v>
      </c>
      <c r="F66" s="29" t="s">
        <v>399</v>
      </c>
      <c r="G66" s="29" t="s">
        <v>400</v>
      </c>
      <c r="H66" s="21"/>
      <c r="I66" s="20" t="s">
        <v>373</v>
      </c>
      <c r="J66" s="21">
        <v>3</v>
      </c>
      <c r="K66" s="59">
        <v>1.59</v>
      </c>
      <c r="L66" s="63"/>
      <c r="M66" s="64"/>
    </row>
    <row r="67" spans="1:13" ht="2.25" customHeight="1" outlineLevel="1">
      <c r="A67" s="38" t="s">
        <v>521</v>
      </c>
      <c r="B67" s="39"/>
      <c r="C67" s="40"/>
      <c r="D67" s="50"/>
      <c r="E67" s="39"/>
      <c r="F67" s="41"/>
      <c r="G67" s="41"/>
      <c r="H67" s="42"/>
      <c r="I67" s="43"/>
      <c r="J67" s="42">
        <f>SUBTOTAL(3,J64:J66)</f>
        <v>3</v>
      </c>
      <c r="K67" s="71"/>
      <c r="L67" s="63"/>
      <c r="M67" s="64"/>
    </row>
    <row r="68" spans="1:13" ht="15" outlineLevel="2">
      <c r="A68" s="1">
        <v>419</v>
      </c>
      <c r="B68" s="1" t="s">
        <v>89</v>
      </c>
      <c r="C68" s="2" t="s">
        <v>19</v>
      </c>
      <c r="D68" s="3" t="s">
        <v>25</v>
      </c>
      <c r="E68" s="1" t="s">
        <v>146</v>
      </c>
      <c r="F68" s="29" t="s">
        <v>382</v>
      </c>
      <c r="G68" s="29" t="s">
        <v>401</v>
      </c>
      <c r="H68" s="21"/>
      <c r="I68" s="20" t="s">
        <v>373</v>
      </c>
      <c r="J68" s="21">
        <v>1</v>
      </c>
      <c r="K68" s="59">
        <v>0.27</v>
      </c>
      <c r="L68" s="67">
        <v>0.27</v>
      </c>
      <c r="M68" s="67">
        <f>SUM(K68-L68)</f>
        <v>0</v>
      </c>
    </row>
    <row r="69" spans="1:13" ht="25.5" outlineLevel="2">
      <c r="A69" s="1">
        <v>419</v>
      </c>
      <c r="B69" s="1" t="s">
        <v>89</v>
      </c>
      <c r="C69" s="2" t="s">
        <v>19</v>
      </c>
      <c r="D69" s="3" t="s">
        <v>25</v>
      </c>
      <c r="E69" s="1" t="s">
        <v>146</v>
      </c>
      <c r="F69" s="29" t="s">
        <v>240</v>
      </c>
      <c r="G69" s="29" t="s">
        <v>251</v>
      </c>
      <c r="H69" s="21"/>
      <c r="I69" s="20" t="s">
        <v>235</v>
      </c>
      <c r="J69" s="21">
        <v>2</v>
      </c>
      <c r="K69" s="69">
        <v>0.28</v>
      </c>
      <c r="L69" s="63"/>
      <c r="M69" s="64"/>
    </row>
    <row r="70" spans="1:13" ht="12.75" outlineLevel="2">
      <c r="A70" s="1">
        <v>419</v>
      </c>
      <c r="B70" s="1" t="s">
        <v>89</v>
      </c>
      <c r="C70" s="2" t="s">
        <v>19</v>
      </c>
      <c r="D70" s="3" t="s">
        <v>25</v>
      </c>
      <c r="E70" s="1" t="s">
        <v>146</v>
      </c>
      <c r="F70" s="29" t="s">
        <v>240</v>
      </c>
      <c r="G70" s="29">
        <v>67</v>
      </c>
      <c r="H70" s="21"/>
      <c r="I70" s="20" t="s">
        <v>449</v>
      </c>
      <c r="J70" s="24">
        <v>3</v>
      </c>
      <c r="K70" s="59">
        <v>0.5</v>
      </c>
      <c r="L70" s="63"/>
      <c r="M70" s="64"/>
    </row>
    <row r="71" spans="1:13" ht="2.25" customHeight="1" outlineLevel="1">
      <c r="A71" s="38" t="s">
        <v>522</v>
      </c>
      <c r="B71" s="39"/>
      <c r="C71" s="40"/>
      <c r="D71" s="50"/>
      <c r="E71" s="39"/>
      <c r="F71" s="41"/>
      <c r="G71" s="41"/>
      <c r="H71" s="42"/>
      <c r="I71" s="43"/>
      <c r="J71" s="43">
        <f>SUBTOTAL(3,J68:J70)</f>
        <v>3</v>
      </c>
      <c r="K71" s="71"/>
      <c r="L71" s="63"/>
      <c r="M71" s="64"/>
    </row>
    <row r="72" spans="1:13" ht="15" outlineLevel="2">
      <c r="A72" s="1">
        <v>420</v>
      </c>
      <c r="B72" s="1" t="s">
        <v>89</v>
      </c>
      <c r="C72" s="2" t="s">
        <v>19</v>
      </c>
      <c r="D72" s="3" t="s">
        <v>26</v>
      </c>
      <c r="E72" s="1" t="s">
        <v>146</v>
      </c>
      <c r="F72" s="29" t="s">
        <v>382</v>
      </c>
      <c r="G72" s="29" t="s">
        <v>402</v>
      </c>
      <c r="H72" s="21"/>
      <c r="I72" s="20" t="s">
        <v>373</v>
      </c>
      <c r="J72" s="21">
        <v>1</v>
      </c>
      <c r="K72" s="59">
        <v>0.29</v>
      </c>
      <c r="L72" s="67">
        <v>0.29</v>
      </c>
      <c r="M72" s="67">
        <f>SUM(K72-L72)</f>
        <v>0</v>
      </c>
    </row>
    <row r="73" spans="1:13" ht="25.5" outlineLevel="2">
      <c r="A73" s="1">
        <v>420</v>
      </c>
      <c r="B73" s="1" t="s">
        <v>89</v>
      </c>
      <c r="C73" s="2" t="s">
        <v>19</v>
      </c>
      <c r="D73" s="3" t="s">
        <v>26</v>
      </c>
      <c r="E73" s="1" t="s">
        <v>146</v>
      </c>
      <c r="F73" s="29" t="s">
        <v>240</v>
      </c>
      <c r="G73" s="29" t="s">
        <v>252</v>
      </c>
      <c r="H73" s="21"/>
      <c r="I73" s="20" t="s">
        <v>235</v>
      </c>
      <c r="J73" s="21">
        <v>2</v>
      </c>
      <c r="K73" s="69">
        <v>0.3</v>
      </c>
      <c r="L73" s="63"/>
      <c r="M73" s="64"/>
    </row>
    <row r="74" spans="1:13" ht="12.75" outlineLevel="2">
      <c r="A74" s="1">
        <v>420</v>
      </c>
      <c r="B74" s="1" t="s">
        <v>89</v>
      </c>
      <c r="C74" s="2" t="s">
        <v>19</v>
      </c>
      <c r="D74" s="3" t="s">
        <v>26</v>
      </c>
      <c r="E74" s="1" t="s">
        <v>146</v>
      </c>
      <c r="F74" s="29" t="s">
        <v>240</v>
      </c>
      <c r="G74" s="29">
        <v>89</v>
      </c>
      <c r="H74" s="21"/>
      <c r="I74" s="20" t="s">
        <v>449</v>
      </c>
      <c r="J74" s="24">
        <v>3</v>
      </c>
      <c r="K74" s="59">
        <v>0.45</v>
      </c>
      <c r="L74" s="63"/>
      <c r="M74" s="64"/>
    </row>
    <row r="75" spans="1:13" ht="2.25" customHeight="1" outlineLevel="1">
      <c r="A75" s="38" t="s">
        <v>523</v>
      </c>
      <c r="B75" s="39"/>
      <c r="C75" s="40"/>
      <c r="D75" s="50"/>
      <c r="E75" s="39"/>
      <c r="F75" s="41"/>
      <c r="G75" s="41"/>
      <c r="H75" s="42"/>
      <c r="I75" s="43"/>
      <c r="J75" s="43">
        <f>SUBTOTAL(3,J72:J74)</f>
        <v>3</v>
      </c>
      <c r="K75" s="71"/>
      <c r="L75" s="63"/>
      <c r="M75" s="64"/>
    </row>
    <row r="76" spans="1:13" ht="15" outlineLevel="2">
      <c r="A76" s="1">
        <v>421</v>
      </c>
      <c r="B76" s="1" t="s">
        <v>89</v>
      </c>
      <c r="C76" s="2" t="s">
        <v>19</v>
      </c>
      <c r="D76" s="3" t="s">
        <v>23</v>
      </c>
      <c r="E76" s="1" t="s">
        <v>146</v>
      </c>
      <c r="F76" s="29" t="s">
        <v>382</v>
      </c>
      <c r="G76" s="29" t="s">
        <v>403</v>
      </c>
      <c r="H76" s="21"/>
      <c r="I76" s="20" t="s">
        <v>373</v>
      </c>
      <c r="J76" s="21">
        <v>1</v>
      </c>
      <c r="K76" s="59">
        <v>0.27</v>
      </c>
      <c r="L76" s="66">
        <v>0.4</v>
      </c>
      <c r="M76" s="66">
        <f>SUM(K76-L76)</f>
        <v>-0.13</v>
      </c>
    </row>
    <row r="77" spans="1:13" ht="25.5" outlineLevel="2">
      <c r="A77" s="1">
        <v>421</v>
      </c>
      <c r="B77" s="1" t="s">
        <v>89</v>
      </c>
      <c r="C77" s="2" t="s">
        <v>19</v>
      </c>
      <c r="D77" s="3" t="s">
        <v>23</v>
      </c>
      <c r="E77" s="1" t="s">
        <v>146</v>
      </c>
      <c r="F77" s="29" t="s">
        <v>240</v>
      </c>
      <c r="G77" s="29" t="s">
        <v>253</v>
      </c>
      <c r="H77" s="21"/>
      <c r="I77" s="20" t="s">
        <v>235</v>
      </c>
      <c r="J77" s="21">
        <v>2</v>
      </c>
      <c r="K77" s="69">
        <v>0.4</v>
      </c>
      <c r="L77" s="63"/>
      <c r="M77" s="64"/>
    </row>
    <row r="78" spans="1:13" ht="12.75" outlineLevel="2">
      <c r="A78" s="1">
        <v>421</v>
      </c>
      <c r="B78" s="1" t="s">
        <v>89</v>
      </c>
      <c r="C78" s="2" t="s">
        <v>19</v>
      </c>
      <c r="D78" s="3" t="s">
        <v>23</v>
      </c>
      <c r="E78" s="1" t="s">
        <v>146</v>
      </c>
      <c r="F78" s="29" t="s">
        <v>240</v>
      </c>
      <c r="G78" s="29">
        <v>912</v>
      </c>
      <c r="H78" s="21"/>
      <c r="I78" s="20" t="s">
        <v>449</v>
      </c>
      <c r="J78" s="24">
        <v>3</v>
      </c>
      <c r="K78" s="59">
        <v>0.64</v>
      </c>
      <c r="L78" s="63"/>
      <c r="M78" s="64"/>
    </row>
    <row r="79" spans="1:13" ht="2.25" customHeight="1" outlineLevel="1">
      <c r="A79" s="38" t="s">
        <v>524</v>
      </c>
      <c r="B79" s="39"/>
      <c r="C79" s="40"/>
      <c r="D79" s="50"/>
      <c r="E79" s="39"/>
      <c r="F79" s="41"/>
      <c r="G79" s="41"/>
      <c r="H79" s="42"/>
      <c r="I79" s="43"/>
      <c r="J79" s="43">
        <f>SUBTOTAL(3,J76:J78)</f>
        <v>3</v>
      </c>
      <c r="K79" s="71"/>
      <c r="L79" s="63"/>
      <c r="M79" s="64"/>
    </row>
    <row r="80" spans="1:13" ht="15" outlineLevel="2">
      <c r="A80" s="1">
        <v>422</v>
      </c>
      <c r="B80" s="1" t="s">
        <v>89</v>
      </c>
      <c r="C80" s="2" t="s">
        <v>19</v>
      </c>
      <c r="D80" s="3" t="s">
        <v>24</v>
      </c>
      <c r="E80" s="1" t="s">
        <v>146</v>
      </c>
      <c r="F80" s="29" t="s">
        <v>382</v>
      </c>
      <c r="G80" s="29" t="s">
        <v>404</v>
      </c>
      <c r="H80" s="21"/>
      <c r="I80" s="20" t="s">
        <v>373</v>
      </c>
      <c r="J80" s="21">
        <v>1</v>
      </c>
      <c r="K80" s="59">
        <v>0.27</v>
      </c>
      <c r="L80" s="66">
        <v>0.39</v>
      </c>
      <c r="M80" s="66">
        <f>SUM(K80-L80)</f>
        <v>-0.12</v>
      </c>
    </row>
    <row r="81" spans="1:13" ht="12.75" outlineLevel="2">
      <c r="A81" s="1">
        <v>422</v>
      </c>
      <c r="B81" s="1" t="s">
        <v>89</v>
      </c>
      <c r="C81" s="2" t="s">
        <v>19</v>
      </c>
      <c r="D81" s="3" t="s">
        <v>24</v>
      </c>
      <c r="E81" s="1" t="s">
        <v>146</v>
      </c>
      <c r="F81" s="29" t="s">
        <v>240</v>
      </c>
      <c r="G81" s="29">
        <v>97</v>
      </c>
      <c r="H81" s="21"/>
      <c r="I81" s="20" t="s">
        <v>449</v>
      </c>
      <c r="J81" s="24">
        <v>2</v>
      </c>
      <c r="K81" s="59">
        <v>0.5</v>
      </c>
      <c r="L81" s="63"/>
      <c r="M81" s="64"/>
    </row>
    <row r="82" spans="1:13" ht="2.25" customHeight="1" outlineLevel="1">
      <c r="A82" s="38" t="s">
        <v>525</v>
      </c>
      <c r="B82" s="39"/>
      <c r="C82" s="40"/>
      <c r="D82" s="50"/>
      <c r="E82" s="39"/>
      <c r="F82" s="41"/>
      <c r="G82" s="41"/>
      <c r="H82" s="42"/>
      <c r="I82" s="43"/>
      <c r="J82" s="43">
        <f>SUBTOTAL(3,J80:J81)</f>
        <v>2</v>
      </c>
      <c r="K82" s="71"/>
      <c r="L82" s="63"/>
      <c r="M82" s="64"/>
    </row>
    <row r="83" spans="1:13" ht="25.5" outlineLevel="2">
      <c r="A83" s="1">
        <v>423</v>
      </c>
      <c r="B83" s="1" t="s">
        <v>89</v>
      </c>
      <c r="C83" s="2" t="s">
        <v>62</v>
      </c>
      <c r="D83" s="3" t="s">
        <v>65</v>
      </c>
      <c r="E83" s="1" t="s">
        <v>146</v>
      </c>
      <c r="F83" s="29" t="s">
        <v>210</v>
      </c>
      <c r="G83" s="29" t="s">
        <v>254</v>
      </c>
      <c r="H83" s="21"/>
      <c r="I83" s="20" t="s">
        <v>235</v>
      </c>
      <c r="J83" s="21">
        <v>1</v>
      </c>
      <c r="K83" s="69">
        <v>38.5</v>
      </c>
      <c r="L83" s="63"/>
      <c r="M83" s="64"/>
    </row>
    <row r="84" spans="1:13" ht="15" outlineLevel="2">
      <c r="A84" s="1">
        <v>423</v>
      </c>
      <c r="B84" s="1" t="s">
        <v>89</v>
      </c>
      <c r="C84" s="2" t="s">
        <v>62</v>
      </c>
      <c r="D84" s="3" t="s">
        <v>65</v>
      </c>
      <c r="E84" s="1" t="s">
        <v>146</v>
      </c>
      <c r="F84" s="29" t="s">
        <v>534</v>
      </c>
      <c r="G84" s="29" t="s">
        <v>460</v>
      </c>
      <c r="H84" s="21"/>
      <c r="I84" s="20" t="s">
        <v>449</v>
      </c>
      <c r="J84" s="24">
        <v>2</v>
      </c>
      <c r="K84" s="59">
        <v>43.75</v>
      </c>
      <c r="L84" s="66">
        <v>38</v>
      </c>
      <c r="M84" s="66">
        <f>SUM(K84-L84)</f>
        <v>5.75</v>
      </c>
    </row>
    <row r="85" spans="1:13" ht="2.25" customHeight="1" outlineLevel="1">
      <c r="A85" s="38" t="s">
        <v>526</v>
      </c>
      <c r="B85" s="39"/>
      <c r="C85" s="40"/>
      <c r="D85" s="50"/>
      <c r="E85" s="39"/>
      <c r="F85" s="41"/>
      <c r="G85" s="41"/>
      <c r="H85" s="42"/>
      <c r="I85" s="43"/>
      <c r="J85" s="43">
        <f>SUBTOTAL(3,J83:J84)</f>
        <v>2</v>
      </c>
      <c r="K85" s="71"/>
      <c r="L85" s="63"/>
      <c r="M85" s="64"/>
    </row>
    <row r="86" spans="1:13" ht="25.5" outlineLevel="2">
      <c r="A86" s="1">
        <v>424</v>
      </c>
      <c r="B86" s="1" t="s">
        <v>89</v>
      </c>
      <c r="C86" s="2" t="s">
        <v>62</v>
      </c>
      <c r="D86" s="3" t="s">
        <v>63</v>
      </c>
      <c r="E86" s="1" t="s">
        <v>146</v>
      </c>
      <c r="F86" s="29" t="s">
        <v>255</v>
      </c>
      <c r="G86" s="29" t="s">
        <v>256</v>
      </c>
      <c r="H86" s="21"/>
      <c r="I86" s="20" t="s">
        <v>235</v>
      </c>
      <c r="J86" s="21">
        <v>1</v>
      </c>
      <c r="K86" s="69">
        <v>19.75</v>
      </c>
      <c r="L86" s="63"/>
      <c r="M86" s="64"/>
    </row>
    <row r="87" spans="1:13" ht="15" outlineLevel="2">
      <c r="A87" s="1">
        <v>424</v>
      </c>
      <c r="B87" s="1" t="s">
        <v>89</v>
      </c>
      <c r="C87" s="2" t="s">
        <v>62</v>
      </c>
      <c r="D87" s="3" t="s">
        <v>63</v>
      </c>
      <c r="E87" s="1" t="s">
        <v>146</v>
      </c>
      <c r="F87" s="29" t="s">
        <v>255</v>
      </c>
      <c r="G87" s="29" t="s">
        <v>461</v>
      </c>
      <c r="H87" s="21"/>
      <c r="I87" s="20" t="s">
        <v>449</v>
      </c>
      <c r="J87" s="24">
        <v>2</v>
      </c>
      <c r="K87" s="59">
        <v>19.95</v>
      </c>
      <c r="L87" s="67">
        <v>19.95</v>
      </c>
      <c r="M87" s="67">
        <f>SUM(K87-L87)</f>
        <v>0</v>
      </c>
    </row>
    <row r="88" spans="1:13" ht="2.25" customHeight="1" outlineLevel="1">
      <c r="A88" s="38" t="s">
        <v>527</v>
      </c>
      <c r="B88" s="39"/>
      <c r="C88" s="40"/>
      <c r="D88" s="50"/>
      <c r="E88" s="39"/>
      <c r="F88" s="41"/>
      <c r="G88" s="41"/>
      <c r="H88" s="42"/>
      <c r="I88" s="43"/>
      <c r="J88" s="43">
        <f>SUBTOTAL(3,J86:J87)</f>
        <v>2</v>
      </c>
      <c r="K88" s="71"/>
      <c r="L88" s="63"/>
      <c r="M88" s="64"/>
    </row>
    <row r="89" spans="1:13" ht="25.5" outlineLevel="2">
      <c r="A89" s="1">
        <v>425</v>
      </c>
      <c r="B89" s="1" t="s">
        <v>89</v>
      </c>
      <c r="C89" s="2" t="s">
        <v>62</v>
      </c>
      <c r="D89" s="3" t="s">
        <v>64</v>
      </c>
      <c r="E89" s="1" t="s">
        <v>146</v>
      </c>
      <c r="F89" s="29" t="s">
        <v>8</v>
      </c>
      <c r="G89" s="29" t="s">
        <v>257</v>
      </c>
      <c r="H89" s="21"/>
      <c r="I89" s="20" t="s">
        <v>235</v>
      </c>
      <c r="J89" s="21">
        <v>1</v>
      </c>
      <c r="K89" s="69">
        <v>32.5</v>
      </c>
      <c r="L89" s="63"/>
      <c r="M89" s="64"/>
    </row>
    <row r="90" spans="1:13" ht="12.75" outlineLevel="2">
      <c r="A90" s="1">
        <v>425</v>
      </c>
      <c r="B90" s="1" t="s">
        <v>89</v>
      </c>
      <c r="C90" s="2" t="s">
        <v>62</v>
      </c>
      <c r="D90" s="3" t="s">
        <v>64</v>
      </c>
      <c r="E90" s="1" t="s">
        <v>146</v>
      </c>
      <c r="F90" s="29" t="s">
        <v>534</v>
      </c>
      <c r="G90" s="29" t="s">
        <v>462</v>
      </c>
      <c r="H90" s="21"/>
      <c r="I90" s="20" t="s">
        <v>449</v>
      </c>
      <c r="J90" s="24">
        <v>2</v>
      </c>
      <c r="K90" s="59">
        <v>38.41</v>
      </c>
      <c r="L90" s="63"/>
      <c r="M90" s="64"/>
    </row>
    <row r="91" spans="1:13" ht="2.25" customHeight="1" outlineLevel="1">
      <c r="A91" s="38" t="s">
        <v>528</v>
      </c>
      <c r="B91" s="39"/>
      <c r="C91" s="40"/>
      <c r="D91" s="50"/>
      <c r="E91" s="39"/>
      <c r="F91" s="41"/>
      <c r="G91" s="41"/>
      <c r="H91" s="42"/>
      <c r="I91" s="43"/>
      <c r="J91" s="43">
        <f>SUBTOTAL(3,J89:J90)</f>
        <v>2</v>
      </c>
      <c r="K91" s="71"/>
      <c r="L91" s="63"/>
      <c r="M91" s="64"/>
    </row>
    <row r="92" spans="1:13" ht="25.5" outlineLevel="2">
      <c r="A92" s="1">
        <v>426</v>
      </c>
      <c r="B92" s="1" t="s">
        <v>89</v>
      </c>
      <c r="C92" s="2" t="s">
        <v>27</v>
      </c>
      <c r="D92" s="3" t="s">
        <v>28</v>
      </c>
      <c r="E92" s="1" t="s">
        <v>146</v>
      </c>
      <c r="F92" s="29" t="s">
        <v>240</v>
      </c>
      <c r="G92" s="29" t="s">
        <v>258</v>
      </c>
      <c r="H92" s="21"/>
      <c r="I92" s="20" t="s">
        <v>235</v>
      </c>
      <c r="J92" s="21">
        <v>1</v>
      </c>
      <c r="K92" s="69">
        <v>0.2</v>
      </c>
      <c r="L92" s="63"/>
      <c r="M92" s="64"/>
    </row>
    <row r="93" spans="1:13" ht="15" outlineLevel="2">
      <c r="A93" s="1">
        <v>426</v>
      </c>
      <c r="B93" s="1" t="s">
        <v>89</v>
      </c>
      <c r="C93" s="2" t="s">
        <v>27</v>
      </c>
      <c r="D93" s="3" t="s">
        <v>28</v>
      </c>
      <c r="E93" s="1" t="s">
        <v>146</v>
      </c>
      <c r="F93" s="29" t="s">
        <v>380</v>
      </c>
      <c r="G93" s="29" t="s">
        <v>405</v>
      </c>
      <c r="H93" s="21"/>
      <c r="I93" s="20" t="s">
        <v>373</v>
      </c>
      <c r="J93" s="21">
        <v>2</v>
      </c>
      <c r="K93" s="59">
        <v>0.25</v>
      </c>
      <c r="L93" s="67">
        <v>0.25</v>
      </c>
      <c r="M93" s="67">
        <f>SUM(K93-L93)</f>
        <v>0</v>
      </c>
    </row>
    <row r="94" spans="1:13" ht="12.75" outlineLevel="2">
      <c r="A94" s="1">
        <v>426</v>
      </c>
      <c r="B94" s="1" t="s">
        <v>89</v>
      </c>
      <c r="C94" s="2" t="s">
        <v>27</v>
      </c>
      <c r="D94" s="3" t="s">
        <v>28</v>
      </c>
      <c r="E94" s="1" t="s">
        <v>146</v>
      </c>
      <c r="F94" s="29" t="s">
        <v>240</v>
      </c>
      <c r="G94" s="29">
        <v>1157</v>
      </c>
      <c r="H94" s="21"/>
      <c r="I94" s="20" t="s">
        <v>449</v>
      </c>
      <c r="J94" s="24">
        <v>3</v>
      </c>
      <c r="K94" s="59">
        <v>0.35</v>
      </c>
      <c r="L94" s="63"/>
      <c r="M94" s="64"/>
    </row>
    <row r="95" spans="1:13" ht="2.25" customHeight="1" outlineLevel="1">
      <c r="A95" s="38" t="s">
        <v>529</v>
      </c>
      <c r="B95" s="39"/>
      <c r="C95" s="40"/>
      <c r="D95" s="50"/>
      <c r="E95" s="39"/>
      <c r="F95" s="41"/>
      <c r="G95" s="41"/>
      <c r="H95" s="42"/>
      <c r="I95" s="43"/>
      <c r="J95" s="43">
        <f>SUBTOTAL(3,J92:J94)</f>
        <v>3</v>
      </c>
      <c r="K95" s="71"/>
      <c r="L95" s="63"/>
      <c r="M95" s="64"/>
    </row>
    <row r="96" spans="1:13" ht="25.5" outlineLevel="2">
      <c r="A96" s="1">
        <v>427</v>
      </c>
      <c r="B96" s="1" t="s">
        <v>89</v>
      </c>
      <c r="C96" s="2" t="s">
        <v>27</v>
      </c>
      <c r="D96" s="3" t="s">
        <v>30</v>
      </c>
      <c r="E96" s="1" t="s">
        <v>146</v>
      </c>
      <c r="F96" s="29" t="s">
        <v>240</v>
      </c>
      <c r="G96" s="29"/>
      <c r="H96" s="21"/>
      <c r="I96" s="20" t="s">
        <v>235</v>
      </c>
      <c r="J96" s="21">
        <v>1</v>
      </c>
      <c r="K96" s="69">
        <v>0.4</v>
      </c>
      <c r="L96" s="63"/>
      <c r="M96" s="64"/>
    </row>
    <row r="97" spans="1:13" ht="15" outlineLevel="2">
      <c r="A97" s="1">
        <v>427</v>
      </c>
      <c r="B97" s="1" t="s">
        <v>89</v>
      </c>
      <c r="C97" s="2" t="s">
        <v>27</v>
      </c>
      <c r="D97" s="3" t="s">
        <v>30</v>
      </c>
      <c r="E97" s="1" t="s">
        <v>146</v>
      </c>
      <c r="F97" s="29" t="s">
        <v>240</v>
      </c>
      <c r="G97" s="29" t="s">
        <v>463</v>
      </c>
      <c r="H97" s="21"/>
      <c r="I97" s="20" t="s">
        <v>449</v>
      </c>
      <c r="J97" s="24">
        <v>2</v>
      </c>
      <c r="K97" s="59">
        <v>0.68</v>
      </c>
      <c r="L97" s="67">
        <v>0.68</v>
      </c>
      <c r="M97" s="67">
        <f>SUM(K97-L97)</f>
        <v>0</v>
      </c>
    </row>
    <row r="98" spans="1:13" ht="12.75" outlineLevel="2">
      <c r="A98" s="1">
        <v>427</v>
      </c>
      <c r="B98" s="1" t="s">
        <v>89</v>
      </c>
      <c r="C98" s="2" t="s">
        <v>27</v>
      </c>
      <c r="D98" s="3" t="s">
        <v>30</v>
      </c>
      <c r="E98" s="1" t="s">
        <v>146</v>
      </c>
      <c r="F98" s="29" t="s">
        <v>380</v>
      </c>
      <c r="G98" s="29" t="s">
        <v>406</v>
      </c>
      <c r="H98" s="21"/>
      <c r="I98" s="20" t="s">
        <v>373</v>
      </c>
      <c r="J98" s="21">
        <v>3</v>
      </c>
      <c r="K98" s="59">
        <v>0.86</v>
      </c>
      <c r="L98" s="63"/>
      <c r="M98" s="64"/>
    </row>
    <row r="99" spans="1:13" ht="2.25" customHeight="1" outlineLevel="1">
      <c r="A99" s="38" t="s">
        <v>530</v>
      </c>
      <c r="B99" s="39"/>
      <c r="C99" s="40"/>
      <c r="D99" s="50"/>
      <c r="E99" s="39"/>
      <c r="F99" s="41"/>
      <c r="G99" s="41"/>
      <c r="H99" s="42"/>
      <c r="I99" s="43"/>
      <c r="J99" s="42">
        <f>SUBTOTAL(3,J96:J98)</f>
        <v>3</v>
      </c>
      <c r="K99" s="71"/>
      <c r="L99" s="63"/>
      <c r="M99" s="64"/>
    </row>
    <row r="100" spans="1:13" ht="15" outlineLevel="2">
      <c r="A100" s="1">
        <v>428</v>
      </c>
      <c r="B100" s="1" t="s">
        <v>89</v>
      </c>
      <c r="C100" s="2" t="s">
        <v>27</v>
      </c>
      <c r="D100" s="3" t="s">
        <v>31</v>
      </c>
      <c r="E100" s="1" t="s">
        <v>146</v>
      </c>
      <c r="F100" s="29" t="s">
        <v>382</v>
      </c>
      <c r="G100" s="29" t="s">
        <v>384</v>
      </c>
      <c r="H100" s="21"/>
      <c r="I100" s="20" t="s">
        <v>373</v>
      </c>
      <c r="J100" s="21">
        <v>1</v>
      </c>
      <c r="K100" s="59">
        <v>0.23</v>
      </c>
      <c r="L100" s="66">
        <v>0.26</v>
      </c>
      <c r="M100" s="66">
        <f>SUM(K100-L100)</f>
        <v>-0.03</v>
      </c>
    </row>
    <row r="101" spans="1:13" ht="25.5" outlineLevel="2">
      <c r="A101" s="1">
        <v>428</v>
      </c>
      <c r="B101" s="1" t="s">
        <v>89</v>
      </c>
      <c r="C101" s="2" t="s">
        <v>27</v>
      </c>
      <c r="D101" s="3" t="s">
        <v>31</v>
      </c>
      <c r="E101" s="1" t="s">
        <v>146</v>
      </c>
      <c r="F101" s="29" t="s">
        <v>240</v>
      </c>
      <c r="G101" s="29" t="s">
        <v>243</v>
      </c>
      <c r="H101" s="21"/>
      <c r="I101" s="20" t="s">
        <v>235</v>
      </c>
      <c r="J101" s="21">
        <v>2</v>
      </c>
      <c r="K101" s="69">
        <v>0.3</v>
      </c>
      <c r="L101" s="63"/>
      <c r="M101" s="64"/>
    </row>
    <row r="102" spans="1:13" ht="12.75" outlineLevel="2">
      <c r="A102" s="1">
        <v>428</v>
      </c>
      <c r="B102" s="1" t="s">
        <v>89</v>
      </c>
      <c r="C102" s="2" t="s">
        <v>27</v>
      </c>
      <c r="D102" s="3" t="s">
        <v>31</v>
      </c>
      <c r="E102" s="1" t="s">
        <v>146</v>
      </c>
      <c r="F102" s="29" t="s">
        <v>240</v>
      </c>
      <c r="G102" s="29">
        <v>57</v>
      </c>
      <c r="H102" s="21"/>
      <c r="I102" s="20" t="s">
        <v>449</v>
      </c>
      <c r="J102" s="24">
        <v>3</v>
      </c>
      <c r="K102" s="59">
        <v>0.33</v>
      </c>
      <c r="L102" s="63"/>
      <c r="M102" s="64"/>
    </row>
    <row r="103" spans="1:13" ht="2.25" customHeight="1" outlineLevel="1">
      <c r="A103" s="38" t="s">
        <v>531</v>
      </c>
      <c r="B103" s="39"/>
      <c r="C103" s="40"/>
      <c r="D103" s="50"/>
      <c r="E103" s="39"/>
      <c r="F103" s="41"/>
      <c r="G103" s="41"/>
      <c r="H103" s="42"/>
      <c r="I103" s="43"/>
      <c r="J103" s="43">
        <f>SUBTOTAL(3,J100:J102)</f>
        <v>3</v>
      </c>
      <c r="K103" s="71"/>
      <c r="L103" s="63"/>
      <c r="M103" s="64"/>
    </row>
    <row r="104" spans="1:13" ht="15" outlineLevel="2">
      <c r="A104" s="1">
        <v>429</v>
      </c>
      <c r="B104" s="1" t="s">
        <v>89</v>
      </c>
      <c r="C104" s="2" t="s">
        <v>27</v>
      </c>
      <c r="D104" s="3" t="s">
        <v>29</v>
      </c>
      <c r="E104" s="1" t="s">
        <v>146</v>
      </c>
      <c r="F104" s="29" t="s">
        <v>380</v>
      </c>
      <c r="G104" s="29" t="s">
        <v>407</v>
      </c>
      <c r="H104" s="21"/>
      <c r="I104" s="20" t="s">
        <v>373</v>
      </c>
      <c r="J104" s="21">
        <v>1</v>
      </c>
      <c r="K104" s="59">
        <v>0.63</v>
      </c>
      <c r="L104" s="67">
        <v>0.63</v>
      </c>
      <c r="M104" s="67">
        <f>SUM(K104-L104)</f>
        <v>0</v>
      </c>
    </row>
    <row r="105" spans="1:13" ht="25.5" outlineLevel="2">
      <c r="A105" s="1">
        <v>429</v>
      </c>
      <c r="B105" s="1" t="s">
        <v>89</v>
      </c>
      <c r="C105" s="2" t="s">
        <v>27</v>
      </c>
      <c r="D105" s="3" t="s">
        <v>29</v>
      </c>
      <c r="E105" s="1" t="s">
        <v>146</v>
      </c>
      <c r="F105" s="29" t="s">
        <v>240</v>
      </c>
      <c r="G105" s="29" t="s">
        <v>259</v>
      </c>
      <c r="H105" s="21"/>
      <c r="I105" s="20" t="s">
        <v>235</v>
      </c>
      <c r="J105" s="21">
        <v>2</v>
      </c>
      <c r="K105" s="69">
        <v>0.65</v>
      </c>
      <c r="L105" s="63"/>
      <c r="M105" s="64"/>
    </row>
    <row r="106" spans="1:13" ht="12.75" outlineLevel="2">
      <c r="A106" s="1">
        <v>429</v>
      </c>
      <c r="B106" s="1" t="s">
        <v>89</v>
      </c>
      <c r="C106" s="2" t="s">
        <v>27</v>
      </c>
      <c r="D106" s="3" t="s">
        <v>29</v>
      </c>
      <c r="E106" s="1" t="s">
        <v>146</v>
      </c>
      <c r="F106" s="29" t="s">
        <v>240</v>
      </c>
      <c r="G106" s="29">
        <v>3157</v>
      </c>
      <c r="H106" s="21"/>
      <c r="I106" s="20" t="s">
        <v>449</v>
      </c>
      <c r="J106" s="24">
        <v>3</v>
      </c>
      <c r="K106" s="59">
        <v>0.93</v>
      </c>
      <c r="L106" s="63"/>
      <c r="M106" s="64"/>
    </row>
    <row r="107" spans="1:13" ht="2.25" customHeight="1" outlineLevel="1">
      <c r="A107" s="38" t="s">
        <v>532</v>
      </c>
      <c r="B107" s="39"/>
      <c r="C107" s="40"/>
      <c r="D107" s="50"/>
      <c r="E107" s="39"/>
      <c r="F107" s="41"/>
      <c r="G107" s="41"/>
      <c r="H107" s="42"/>
      <c r="I107" s="43"/>
      <c r="J107" s="43">
        <f>SUBTOTAL(3,J104:J106)</f>
        <v>3</v>
      </c>
      <c r="K107" s="71"/>
      <c r="L107" s="63"/>
      <c r="M107" s="64"/>
    </row>
    <row r="108" spans="1:13" ht="15" outlineLevel="2">
      <c r="A108" s="1">
        <v>430</v>
      </c>
      <c r="B108" s="1" t="s">
        <v>89</v>
      </c>
      <c r="C108" s="2" t="s">
        <v>17</v>
      </c>
      <c r="D108" s="3" t="s">
        <v>18</v>
      </c>
      <c r="E108" s="1" t="s">
        <v>146</v>
      </c>
      <c r="F108" s="29" t="s">
        <v>240</v>
      </c>
      <c r="G108" s="29">
        <v>6014</v>
      </c>
      <c r="H108" s="21"/>
      <c r="I108" s="20" t="s">
        <v>449</v>
      </c>
      <c r="J108" s="24">
        <v>1</v>
      </c>
      <c r="K108" s="59">
        <v>3.24</v>
      </c>
      <c r="L108" s="67">
        <v>3.24</v>
      </c>
      <c r="M108" s="67">
        <f>SUM(K108-L108)</f>
        <v>0</v>
      </c>
    </row>
    <row r="109" spans="1:13" ht="12.75" outlineLevel="2">
      <c r="A109" s="1">
        <v>430</v>
      </c>
      <c r="B109" s="1" t="s">
        <v>89</v>
      </c>
      <c r="C109" s="2" t="s">
        <v>17</v>
      </c>
      <c r="D109" s="3" t="s">
        <v>18</v>
      </c>
      <c r="E109" s="1" t="s">
        <v>146</v>
      </c>
      <c r="F109" s="29" t="s">
        <v>395</v>
      </c>
      <c r="G109" s="29" t="s">
        <v>388</v>
      </c>
      <c r="H109" s="21" t="s">
        <v>392</v>
      </c>
      <c r="I109" s="20" t="s">
        <v>373</v>
      </c>
      <c r="J109" s="21">
        <v>2</v>
      </c>
      <c r="K109" s="59">
        <v>7.69</v>
      </c>
      <c r="L109" s="63"/>
      <c r="M109" s="64"/>
    </row>
    <row r="110" spans="1:11" ht="2.25" customHeight="1" outlineLevel="1">
      <c r="A110" s="44" t="s">
        <v>533</v>
      </c>
      <c r="B110" s="45"/>
      <c r="C110" s="46"/>
      <c r="D110" s="51"/>
      <c r="E110" s="45"/>
      <c r="F110" s="47"/>
      <c r="G110" s="47"/>
      <c r="H110" s="48"/>
      <c r="I110" s="49"/>
      <c r="J110" s="48">
        <f>SUBTOTAL(3,J108:J109)</f>
        <v>2</v>
      </c>
      <c r="K110" s="79"/>
    </row>
  </sheetData>
  <sheetProtection/>
  <autoFilter ref="A1:M109"/>
  <printOptions horizontalCentered="1"/>
  <pageMargins left="0.2" right="0.2" top="1" bottom="0.2" header="0.3" footer="0.3"/>
  <pageSetup horizontalDpi="600" verticalDpi="600" orientation="landscape" scale="91" r:id="rId1"/>
  <headerFooter>
    <oddHeader>&amp;L&amp;"Arial,Bold"&amp;12Southwestern Ohio EPC
Transportation Supply - Lamps&amp;R&amp;"Arial,Bold"&amp;12Pricing:  March 1, 2018 - February 28,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L34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8.8515625" defaultRowHeight="12.75" outlineLevelRow="2"/>
  <cols>
    <col min="1" max="1" width="7.421875" style="22" customWidth="1"/>
    <col min="2" max="2" width="22.00390625" style="22" bestFit="1" customWidth="1"/>
    <col min="3" max="3" width="18.421875" style="22" customWidth="1"/>
    <col min="4" max="4" width="19.28125" style="22" bestFit="1" customWidth="1"/>
    <col min="5" max="5" width="7.28125" style="22" customWidth="1"/>
    <col min="6" max="6" width="9.00390625" style="9" customWidth="1"/>
    <col min="7" max="7" width="12.57421875" style="9" bestFit="1" customWidth="1"/>
    <col min="8" max="8" width="10.8515625" style="9" customWidth="1"/>
    <col min="9" max="9" width="7.421875" style="9" customWidth="1"/>
    <col min="10" max="10" width="9.00390625" style="68" customWidth="1"/>
    <col min="11" max="11" width="0" style="37" hidden="1" customWidth="1"/>
    <col min="12" max="12" width="10.140625" style="9" hidden="1" customWidth="1"/>
    <col min="13" max="16384" width="8.8515625" style="22" customWidth="1"/>
  </cols>
  <sheetData>
    <row r="1" spans="1:12" ht="25.5">
      <c r="A1" s="8" t="s">
        <v>87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155</v>
      </c>
      <c r="H1" s="10" t="s">
        <v>208</v>
      </c>
      <c r="I1" s="10" t="s">
        <v>209</v>
      </c>
      <c r="J1" s="5" t="s">
        <v>135</v>
      </c>
      <c r="K1" s="61" t="s">
        <v>597</v>
      </c>
      <c r="L1" s="61" t="s">
        <v>598</v>
      </c>
    </row>
    <row r="2" spans="1:12" ht="25.5" outlineLevel="2">
      <c r="A2" s="1">
        <v>601</v>
      </c>
      <c r="B2" s="1" t="s">
        <v>147</v>
      </c>
      <c r="C2" s="2" t="s">
        <v>148</v>
      </c>
      <c r="D2" s="3" t="s">
        <v>152</v>
      </c>
      <c r="E2" s="1" t="s">
        <v>7</v>
      </c>
      <c r="F2" s="29" t="s">
        <v>464</v>
      </c>
      <c r="G2" s="29" t="s">
        <v>260</v>
      </c>
      <c r="H2" s="20" t="s">
        <v>235</v>
      </c>
      <c r="I2" s="21">
        <v>1</v>
      </c>
      <c r="J2" s="59">
        <v>7.52</v>
      </c>
      <c r="K2" s="63"/>
      <c r="L2" s="64"/>
    </row>
    <row r="3" spans="1:12" ht="25.5" outlineLevel="2">
      <c r="A3" s="1">
        <v>602</v>
      </c>
      <c r="B3" s="1" t="s">
        <v>147</v>
      </c>
      <c r="C3" s="2" t="s">
        <v>157</v>
      </c>
      <c r="D3" s="3" t="s">
        <v>152</v>
      </c>
      <c r="E3" s="1" t="s">
        <v>7</v>
      </c>
      <c r="F3" s="29" t="s">
        <v>464</v>
      </c>
      <c r="G3" s="29" t="s">
        <v>261</v>
      </c>
      <c r="H3" s="20" t="s">
        <v>235</v>
      </c>
      <c r="I3" s="21">
        <v>1</v>
      </c>
      <c r="J3" s="59">
        <v>7.52</v>
      </c>
      <c r="K3" s="63"/>
      <c r="L3" s="64"/>
    </row>
    <row r="4" spans="1:12" ht="25.5" outlineLevel="2">
      <c r="A4" s="1">
        <v>603</v>
      </c>
      <c r="B4" s="1" t="s">
        <v>147</v>
      </c>
      <c r="C4" s="2" t="s">
        <v>149</v>
      </c>
      <c r="D4" s="3" t="s">
        <v>152</v>
      </c>
      <c r="E4" s="1" t="s">
        <v>7</v>
      </c>
      <c r="F4" s="29" t="s">
        <v>464</v>
      </c>
      <c r="G4" s="29" t="s">
        <v>262</v>
      </c>
      <c r="H4" s="20" t="s">
        <v>235</v>
      </c>
      <c r="I4" s="21">
        <v>1</v>
      </c>
      <c r="J4" s="59">
        <v>7.52</v>
      </c>
      <c r="K4" s="63"/>
      <c r="L4" s="64"/>
    </row>
    <row r="5" spans="1:12" ht="25.5" outlineLevel="2">
      <c r="A5" s="1">
        <v>604</v>
      </c>
      <c r="B5" s="1" t="s">
        <v>147</v>
      </c>
      <c r="C5" s="2" t="s">
        <v>148</v>
      </c>
      <c r="D5" s="3" t="s">
        <v>158</v>
      </c>
      <c r="E5" s="1" t="s">
        <v>7</v>
      </c>
      <c r="F5" s="29" t="s">
        <v>464</v>
      </c>
      <c r="G5" s="29" t="s">
        <v>263</v>
      </c>
      <c r="H5" s="20" t="s">
        <v>235</v>
      </c>
      <c r="I5" s="21">
        <v>1</v>
      </c>
      <c r="J5" s="59">
        <v>7.52</v>
      </c>
      <c r="K5" s="63"/>
      <c r="L5" s="64"/>
    </row>
    <row r="6" spans="1:12" ht="25.5" outlineLevel="2">
      <c r="A6" s="1">
        <v>605</v>
      </c>
      <c r="B6" s="1" t="s">
        <v>147</v>
      </c>
      <c r="C6" s="2" t="s">
        <v>157</v>
      </c>
      <c r="D6" s="3" t="s">
        <v>158</v>
      </c>
      <c r="E6" s="1" t="s">
        <v>7</v>
      </c>
      <c r="F6" s="29" t="s">
        <v>464</v>
      </c>
      <c r="G6" s="29" t="s">
        <v>264</v>
      </c>
      <c r="H6" s="20" t="s">
        <v>235</v>
      </c>
      <c r="I6" s="21">
        <v>1</v>
      </c>
      <c r="J6" s="59">
        <v>7.52</v>
      </c>
      <c r="K6" s="63"/>
      <c r="L6" s="64"/>
    </row>
    <row r="7" spans="1:12" ht="25.5" outlineLevel="2">
      <c r="A7" s="1">
        <v>606</v>
      </c>
      <c r="B7" s="1" t="s">
        <v>147</v>
      </c>
      <c r="C7" s="2" t="s">
        <v>149</v>
      </c>
      <c r="D7" s="3" t="s">
        <v>158</v>
      </c>
      <c r="E7" s="1" t="s">
        <v>7</v>
      </c>
      <c r="F7" s="29" t="s">
        <v>464</v>
      </c>
      <c r="G7" s="29" t="s">
        <v>265</v>
      </c>
      <c r="H7" s="20" t="s">
        <v>235</v>
      </c>
      <c r="I7" s="21">
        <v>1</v>
      </c>
      <c r="J7" s="59">
        <v>7.52</v>
      </c>
      <c r="K7" s="63"/>
      <c r="L7" s="64"/>
    </row>
    <row r="8" spans="1:12" ht="25.5" outlineLevel="2">
      <c r="A8" s="1">
        <v>607</v>
      </c>
      <c r="B8" s="1" t="s">
        <v>147</v>
      </c>
      <c r="C8" s="2" t="s">
        <v>148</v>
      </c>
      <c r="D8" s="3" t="s">
        <v>159</v>
      </c>
      <c r="E8" s="1" t="s">
        <v>7</v>
      </c>
      <c r="F8" s="29" t="s">
        <v>464</v>
      </c>
      <c r="G8" s="29" t="s">
        <v>266</v>
      </c>
      <c r="H8" s="20" t="s">
        <v>235</v>
      </c>
      <c r="I8" s="21">
        <v>1</v>
      </c>
      <c r="J8" s="59">
        <v>7.52</v>
      </c>
      <c r="K8" s="63"/>
      <c r="L8" s="64"/>
    </row>
    <row r="9" spans="1:12" ht="25.5" outlineLevel="2">
      <c r="A9" s="1">
        <v>608</v>
      </c>
      <c r="B9" s="1" t="s">
        <v>147</v>
      </c>
      <c r="C9" s="2" t="s">
        <v>157</v>
      </c>
      <c r="D9" s="3" t="s">
        <v>159</v>
      </c>
      <c r="E9" s="1" t="s">
        <v>7</v>
      </c>
      <c r="F9" s="29" t="s">
        <v>464</v>
      </c>
      <c r="G9" s="29" t="s">
        <v>267</v>
      </c>
      <c r="H9" s="20" t="s">
        <v>235</v>
      </c>
      <c r="I9" s="21">
        <v>1</v>
      </c>
      <c r="J9" s="59">
        <v>7.52</v>
      </c>
      <c r="K9" s="63"/>
      <c r="L9" s="64"/>
    </row>
    <row r="10" spans="1:12" ht="25.5" outlineLevel="2">
      <c r="A10" s="1">
        <v>609</v>
      </c>
      <c r="B10" s="1" t="s">
        <v>147</v>
      </c>
      <c r="C10" s="2" t="s">
        <v>149</v>
      </c>
      <c r="D10" s="3" t="s">
        <v>159</v>
      </c>
      <c r="E10" s="1" t="s">
        <v>7</v>
      </c>
      <c r="F10" s="29" t="s">
        <v>464</v>
      </c>
      <c r="G10" s="29" t="s">
        <v>268</v>
      </c>
      <c r="H10" s="20" t="s">
        <v>235</v>
      </c>
      <c r="I10" s="21">
        <v>1</v>
      </c>
      <c r="J10" s="59">
        <v>7.52</v>
      </c>
      <c r="K10" s="63"/>
      <c r="L10" s="64"/>
    </row>
    <row r="11" spans="1:12" ht="25.5" outlineLevel="2">
      <c r="A11" s="1">
        <v>610</v>
      </c>
      <c r="B11" s="1" t="s">
        <v>154</v>
      </c>
      <c r="C11" s="2" t="s">
        <v>148</v>
      </c>
      <c r="D11" s="3" t="s">
        <v>153</v>
      </c>
      <c r="E11" s="1" t="s">
        <v>7</v>
      </c>
      <c r="F11" s="29" t="s">
        <v>464</v>
      </c>
      <c r="G11" s="29" t="s">
        <v>269</v>
      </c>
      <c r="H11" s="20" t="s">
        <v>235</v>
      </c>
      <c r="I11" s="21">
        <v>1</v>
      </c>
      <c r="J11" s="59">
        <v>21.2</v>
      </c>
      <c r="K11" s="63"/>
      <c r="L11" s="64"/>
    </row>
    <row r="12" spans="1:12" ht="25.5" outlineLevel="2">
      <c r="A12" s="1">
        <v>611</v>
      </c>
      <c r="B12" s="1" t="s">
        <v>154</v>
      </c>
      <c r="C12" s="2" t="s">
        <v>157</v>
      </c>
      <c r="D12" s="3" t="s">
        <v>153</v>
      </c>
      <c r="E12" s="1" t="s">
        <v>7</v>
      </c>
      <c r="F12" s="29" t="s">
        <v>464</v>
      </c>
      <c r="G12" s="29" t="s">
        <v>270</v>
      </c>
      <c r="H12" s="20" t="s">
        <v>235</v>
      </c>
      <c r="I12" s="21">
        <v>1</v>
      </c>
      <c r="J12" s="59">
        <v>21.2</v>
      </c>
      <c r="K12" s="63"/>
      <c r="L12" s="64"/>
    </row>
    <row r="13" spans="1:12" ht="25.5" outlineLevel="2">
      <c r="A13" s="1">
        <v>612</v>
      </c>
      <c r="B13" s="1" t="s">
        <v>154</v>
      </c>
      <c r="C13" s="2" t="s">
        <v>149</v>
      </c>
      <c r="D13" s="3" t="s">
        <v>153</v>
      </c>
      <c r="E13" s="1" t="s">
        <v>7</v>
      </c>
      <c r="F13" s="29" t="s">
        <v>464</v>
      </c>
      <c r="G13" s="29" t="s">
        <v>271</v>
      </c>
      <c r="H13" s="20" t="s">
        <v>235</v>
      </c>
      <c r="I13" s="21">
        <v>1</v>
      </c>
      <c r="J13" s="59">
        <v>21.2</v>
      </c>
      <c r="K13" s="63"/>
      <c r="L13" s="64"/>
    </row>
    <row r="14" spans="1:12" ht="25.5" outlineLevel="2">
      <c r="A14" s="1">
        <v>613</v>
      </c>
      <c r="B14" s="1" t="s">
        <v>154</v>
      </c>
      <c r="C14" s="2" t="s">
        <v>148</v>
      </c>
      <c r="D14" s="3" t="s">
        <v>160</v>
      </c>
      <c r="E14" s="1" t="s">
        <v>7</v>
      </c>
      <c r="F14" s="29" t="s">
        <v>464</v>
      </c>
      <c r="G14" s="29" t="s">
        <v>272</v>
      </c>
      <c r="H14" s="20" t="s">
        <v>235</v>
      </c>
      <c r="I14" s="21">
        <v>1</v>
      </c>
      <c r="J14" s="59">
        <v>21.2</v>
      </c>
      <c r="K14" s="63"/>
      <c r="L14" s="64"/>
    </row>
    <row r="15" spans="1:12" ht="25.5" outlineLevel="2">
      <c r="A15" s="1">
        <v>614</v>
      </c>
      <c r="B15" s="1" t="s">
        <v>154</v>
      </c>
      <c r="C15" s="2" t="s">
        <v>157</v>
      </c>
      <c r="D15" s="3" t="s">
        <v>160</v>
      </c>
      <c r="E15" s="1" t="s">
        <v>7</v>
      </c>
      <c r="F15" s="29" t="s">
        <v>464</v>
      </c>
      <c r="G15" s="29" t="s">
        <v>273</v>
      </c>
      <c r="H15" s="20" t="s">
        <v>235</v>
      </c>
      <c r="I15" s="21">
        <v>1</v>
      </c>
      <c r="J15" s="59">
        <v>21.2</v>
      </c>
      <c r="K15" s="63"/>
      <c r="L15" s="64"/>
    </row>
    <row r="16" spans="1:12" ht="25.5" outlineLevel="2">
      <c r="A16" s="1">
        <v>615</v>
      </c>
      <c r="B16" s="1" t="s">
        <v>154</v>
      </c>
      <c r="C16" s="2" t="s">
        <v>149</v>
      </c>
      <c r="D16" s="3" t="s">
        <v>160</v>
      </c>
      <c r="E16" s="1" t="s">
        <v>7</v>
      </c>
      <c r="F16" s="29" t="s">
        <v>464</v>
      </c>
      <c r="G16" s="29" t="s">
        <v>274</v>
      </c>
      <c r="H16" s="20" t="s">
        <v>235</v>
      </c>
      <c r="I16" s="21">
        <v>1</v>
      </c>
      <c r="J16" s="59">
        <v>21.2</v>
      </c>
      <c r="K16" s="63"/>
      <c r="L16" s="64"/>
    </row>
    <row r="17" spans="1:12" ht="25.5" outlineLevel="2">
      <c r="A17" s="1">
        <v>616</v>
      </c>
      <c r="B17" s="1" t="s">
        <v>154</v>
      </c>
      <c r="C17" s="2" t="s">
        <v>148</v>
      </c>
      <c r="D17" s="3" t="s">
        <v>161</v>
      </c>
      <c r="E17" s="1" t="s">
        <v>7</v>
      </c>
      <c r="F17" s="29" t="s">
        <v>464</v>
      </c>
      <c r="G17" s="29" t="s">
        <v>275</v>
      </c>
      <c r="H17" s="20" t="s">
        <v>235</v>
      </c>
      <c r="I17" s="21">
        <v>1</v>
      </c>
      <c r="J17" s="59">
        <v>21.2</v>
      </c>
      <c r="K17" s="63"/>
      <c r="L17" s="64"/>
    </row>
    <row r="18" spans="1:12" ht="25.5" outlineLevel="2">
      <c r="A18" s="1">
        <v>617</v>
      </c>
      <c r="B18" s="1" t="s">
        <v>154</v>
      </c>
      <c r="C18" s="2" t="s">
        <v>157</v>
      </c>
      <c r="D18" s="3" t="s">
        <v>161</v>
      </c>
      <c r="E18" s="1" t="s">
        <v>7</v>
      </c>
      <c r="F18" s="29" t="s">
        <v>464</v>
      </c>
      <c r="G18" s="29" t="s">
        <v>276</v>
      </c>
      <c r="H18" s="20" t="s">
        <v>235</v>
      </c>
      <c r="I18" s="21">
        <v>1</v>
      </c>
      <c r="J18" s="59">
        <v>21.2</v>
      </c>
      <c r="K18" s="63"/>
      <c r="L18" s="64"/>
    </row>
    <row r="19" spans="1:12" ht="25.5" outlineLevel="2">
      <c r="A19" s="1">
        <v>618</v>
      </c>
      <c r="B19" s="1" t="s">
        <v>154</v>
      </c>
      <c r="C19" s="2" t="s">
        <v>149</v>
      </c>
      <c r="D19" s="3" t="s">
        <v>161</v>
      </c>
      <c r="E19" s="1" t="s">
        <v>7</v>
      </c>
      <c r="F19" s="29" t="s">
        <v>464</v>
      </c>
      <c r="G19" s="29" t="s">
        <v>277</v>
      </c>
      <c r="H19" s="20" t="s">
        <v>235</v>
      </c>
      <c r="I19" s="21">
        <v>1</v>
      </c>
      <c r="J19" s="59">
        <v>21.2</v>
      </c>
      <c r="K19" s="63"/>
      <c r="L19" s="64"/>
    </row>
    <row r="20" spans="1:12" ht="25.5" outlineLevel="2">
      <c r="A20" s="1">
        <v>619</v>
      </c>
      <c r="B20" s="1" t="s">
        <v>162</v>
      </c>
      <c r="C20" s="2" t="s">
        <v>148</v>
      </c>
      <c r="D20" s="3" t="s">
        <v>153</v>
      </c>
      <c r="E20" s="1" t="s">
        <v>7</v>
      </c>
      <c r="F20" s="29" t="s">
        <v>464</v>
      </c>
      <c r="G20" s="29" t="s">
        <v>278</v>
      </c>
      <c r="H20" s="20" t="s">
        <v>235</v>
      </c>
      <c r="I20" s="21">
        <v>1</v>
      </c>
      <c r="J20" s="59">
        <v>15.95</v>
      </c>
      <c r="K20" s="63"/>
      <c r="L20" s="64"/>
    </row>
    <row r="21" spans="1:12" ht="25.5" outlineLevel="2">
      <c r="A21" s="1">
        <v>620</v>
      </c>
      <c r="B21" s="1" t="s">
        <v>162</v>
      </c>
      <c r="C21" s="2" t="s">
        <v>157</v>
      </c>
      <c r="D21" s="3" t="s">
        <v>153</v>
      </c>
      <c r="E21" s="1" t="s">
        <v>7</v>
      </c>
      <c r="F21" s="29" t="s">
        <v>464</v>
      </c>
      <c r="G21" s="29" t="s">
        <v>279</v>
      </c>
      <c r="H21" s="20" t="s">
        <v>235</v>
      </c>
      <c r="I21" s="21">
        <v>1</v>
      </c>
      <c r="J21" s="59">
        <v>15.95</v>
      </c>
      <c r="K21" s="63"/>
      <c r="L21" s="64"/>
    </row>
    <row r="22" spans="1:12" ht="25.5" outlineLevel="2">
      <c r="A22" s="1">
        <v>621</v>
      </c>
      <c r="B22" s="1" t="s">
        <v>162</v>
      </c>
      <c r="C22" s="2" t="s">
        <v>149</v>
      </c>
      <c r="D22" s="3" t="s">
        <v>153</v>
      </c>
      <c r="E22" s="1" t="s">
        <v>7</v>
      </c>
      <c r="F22" s="29" t="s">
        <v>464</v>
      </c>
      <c r="G22" s="29" t="s">
        <v>280</v>
      </c>
      <c r="H22" s="20" t="s">
        <v>235</v>
      </c>
      <c r="I22" s="21">
        <v>1</v>
      </c>
      <c r="J22" s="59">
        <v>15.95</v>
      </c>
      <c r="K22" s="63"/>
      <c r="L22" s="64"/>
    </row>
    <row r="23" spans="1:12" ht="25.5" outlineLevel="2">
      <c r="A23" s="1">
        <v>622</v>
      </c>
      <c r="B23" s="1" t="s">
        <v>162</v>
      </c>
      <c r="C23" s="2" t="s">
        <v>148</v>
      </c>
      <c r="D23" s="3" t="s">
        <v>160</v>
      </c>
      <c r="E23" s="1" t="s">
        <v>7</v>
      </c>
      <c r="F23" s="29" t="s">
        <v>464</v>
      </c>
      <c r="G23" s="29" t="s">
        <v>281</v>
      </c>
      <c r="H23" s="20" t="s">
        <v>235</v>
      </c>
      <c r="I23" s="21">
        <v>1</v>
      </c>
      <c r="J23" s="59">
        <v>15.95</v>
      </c>
      <c r="K23" s="63"/>
      <c r="L23" s="64"/>
    </row>
    <row r="24" spans="1:12" ht="25.5" outlineLevel="2">
      <c r="A24" s="1">
        <v>623</v>
      </c>
      <c r="B24" s="1" t="s">
        <v>162</v>
      </c>
      <c r="C24" s="2" t="s">
        <v>157</v>
      </c>
      <c r="D24" s="3" t="s">
        <v>160</v>
      </c>
      <c r="E24" s="1" t="s">
        <v>7</v>
      </c>
      <c r="F24" s="29" t="s">
        <v>464</v>
      </c>
      <c r="G24" s="29" t="s">
        <v>282</v>
      </c>
      <c r="H24" s="20" t="s">
        <v>235</v>
      </c>
      <c r="I24" s="21">
        <v>1</v>
      </c>
      <c r="J24" s="59">
        <v>15.95</v>
      </c>
      <c r="K24" s="63"/>
      <c r="L24" s="64"/>
    </row>
    <row r="25" spans="1:12" ht="25.5" outlineLevel="2">
      <c r="A25" s="1">
        <v>624</v>
      </c>
      <c r="B25" s="1" t="s">
        <v>162</v>
      </c>
      <c r="C25" s="2" t="s">
        <v>149</v>
      </c>
      <c r="D25" s="3" t="s">
        <v>160</v>
      </c>
      <c r="E25" s="1" t="s">
        <v>7</v>
      </c>
      <c r="F25" s="29" t="s">
        <v>464</v>
      </c>
      <c r="G25" s="29" t="s">
        <v>283</v>
      </c>
      <c r="H25" s="20" t="s">
        <v>235</v>
      </c>
      <c r="I25" s="21">
        <v>1</v>
      </c>
      <c r="J25" s="59">
        <v>15.95</v>
      </c>
      <c r="K25" s="63"/>
      <c r="L25" s="64"/>
    </row>
    <row r="26" spans="1:12" ht="25.5" outlineLevel="2">
      <c r="A26" s="1">
        <v>625</v>
      </c>
      <c r="B26" s="1" t="s">
        <v>162</v>
      </c>
      <c r="C26" s="2" t="s">
        <v>148</v>
      </c>
      <c r="D26" s="3" t="s">
        <v>161</v>
      </c>
      <c r="E26" s="1" t="s">
        <v>7</v>
      </c>
      <c r="F26" s="29" t="s">
        <v>464</v>
      </c>
      <c r="G26" s="29" t="s">
        <v>284</v>
      </c>
      <c r="H26" s="20" t="s">
        <v>235</v>
      </c>
      <c r="I26" s="21">
        <v>1</v>
      </c>
      <c r="J26" s="59">
        <v>15.95</v>
      </c>
      <c r="K26" s="63"/>
      <c r="L26" s="64"/>
    </row>
    <row r="27" spans="1:12" ht="25.5" outlineLevel="2">
      <c r="A27" s="1">
        <v>626</v>
      </c>
      <c r="B27" s="1" t="s">
        <v>162</v>
      </c>
      <c r="C27" s="2" t="s">
        <v>157</v>
      </c>
      <c r="D27" s="3" t="s">
        <v>161</v>
      </c>
      <c r="E27" s="1" t="s">
        <v>7</v>
      </c>
      <c r="F27" s="29" t="s">
        <v>464</v>
      </c>
      <c r="G27" s="29" t="s">
        <v>285</v>
      </c>
      <c r="H27" s="20" t="s">
        <v>235</v>
      </c>
      <c r="I27" s="21">
        <v>1</v>
      </c>
      <c r="J27" s="59">
        <v>15.95</v>
      </c>
      <c r="K27" s="63"/>
      <c r="L27" s="64"/>
    </row>
    <row r="28" spans="1:12" ht="25.5" outlineLevel="2">
      <c r="A28" s="1">
        <v>627</v>
      </c>
      <c r="B28" s="1" t="s">
        <v>162</v>
      </c>
      <c r="C28" s="2" t="s">
        <v>149</v>
      </c>
      <c r="D28" s="3" t="s">
        <v>161</v>
      </c>
      <c r="E28" s="1" t="s">
        <v>7</v>
      </c>
      <c r="F28" s="29" t="s">
        <v>464</v>
      </c>
      <c r="G28" s="29" t="s">
        <v>286</v>
      </c>
      <c r="H28" s="20" t="s">
        <v>235</v>
      </c>
      <c r="I28" s="21">
        <v>1</v>
      </c>
      <c r="J28" s="59">
        <v>15.95</v>
      </c>
      <c r="K28" s="63"/>
      <c r="L28" s="64"/>
    </row>
    <row r="29" spans="1:12" ht="25.5" outlineLevel="2">
      <c r="A29" s="1">
        <v>628</v>
      </c>
      <c r="B29" s="1" t="s">
        <v>150</v>
      </c>
      <c r="C29" s="2" t="s">
        <v>148</v>
      </c>
      <c r="D29" s="3"/>
      <c r="E29" s="1" t="s">
        <v>7</v>
      </c>
      <c r="F29" s="29" t="s">
        <v>537</v>
      </c>
      <c r="G29" s="29" t="s">
        <v>287</v>
      </c>
      <c r="H29" s="20" t="s">
        <v>235</v>
      </c>
      <c r="I29" s="21">
        <v>1</v>
      </c>
      <c r="J29" s="59">
        <v>13.8</v>
      </c>
      <c r="K29" s="63"/>
      <c r="L29" s="64"/>
    </row>
    <row r="30" spans="1:12" ht="25.5" outlineLevel="2">
      <c r="A30" s="1">
        <v>629</v>
      </c>
      <c r="B30" s="1" t="s">
        <v>150</v>
      </c>
      <c r="C30" s="2" t="s">
        <v>157</v>
      </c>
      <c r="D30" s="3"/>
      <c r="E30" s="1" t="s">
        <v>7</v>
      </c>
      <c r="F30" s="29" t="s">
        <v>537</v>
      </c>
      <c r="G30" s="29" t="s">
        <v>288</v>
      </c>
      <c r="H30" s="20" t="s">
        <v>235</v>
      </c>
      <c r="I30" s="21">
        <v>1</v>
      </c>
      <c r="J30" s="59">
        <v>13.8</v>
      </c>
      <c r="K30" s="63"/>
      <c r="L30" s="64"/>
    </row>
    <row r="31" spans="1:12" ht="25.5" outlineLevel="2">
      <c r="A31" s="1">
        <v>630</v>
      </c>
      <c r="B31" s="1" t="s">
        <v>150</v>
      </c>
      <c r="C31" s="2" t="s">
        <v>149</v>
      </c>
      <c r="D31" s="3"/>
      <c r="E31" s="1" t="s">
        <v>7</v>
      </c>
      <c r="F31" s="29" t="s">
        <v>537</v>
      </c>
      <c r="G31" s="29" t="s">
        <v>289</v>
      </c>
      <c r="H31" s="20" t="s">
        <v>235</v>
      </c>
      <c r="I31" s="21">
        <v>1</v>
      </c>
      <c r="J31" s="59">
        <v>13.8</v>
      </c>
      <c r="K31" s="63"/>
      <c r="L31" s="64"/>
    </row>
    <row r="32" spans="1:12" ht="25.5" outlineLevel="2">
      <c r="A32" s="1">
        <v>631</v>
      </c>
      <c r="B32" s="1" t="s">
        <v>151</v>
      </c>
      <c r="C32" s="2" t="s">
        <v>148</v>
      </c>
      <c r="D32" s="3"/>
      <c r="E32" s="1" t="s">
        <v>7</v>
      </c>
      <c r="F32" s="29" t="s">
        <v>537</v>
      </c>
      <c r="G32" s="29" t="s">
        <v>290</v>
      </c>
      <c r="H32" s="20" t="s">
        <v>235</v>
      </c>
      <c r="I32" s="21">
        <v>1</v>
      </c>
      <c r="J32" s="59">
        <v>21.3</v>
      </c>
      <c r="K32" s="63"/>
      <c r="L32" s="64"/>
    </row>
    <row r="33" spans="1:12" ht="25.5" outlineLevel="2">
      <c r="A33" s="1">
        <v>632</v>
      </c>
      <c r="B33" s="1" t="s">
        <v>151</v>
      </c>
      <c r="C33" s="2" t="s">
        <v>157</v>
      </c>
      <c r="D33" s="3"/>
      <c r="E33" s="1" t="s">
        <v>7</v>
      </c>
      <c r="F33" s="29" t="s">
        <v>537</v>
      </c>
      <c r="G33" s="29" t="s">
        <v>291</v>
      </c>
      <c r="H33" s="20" t="s">
        <v>235</v>
      </c>
      <c r="I33" s="21">
        <v>1</v>
      </c>
      <c r="J33" s="59">
        <v>21.3</v>
      </c>
      <c r="K33" s="63"/>
      <c r="L33" s="64"/>
    </row>
    <row r="34" spans="1:12" ht="25.5" outlineLevel="2">
      <c r="A34" s="1">
        <v>633</v>
      </c>
      <c r="B34" s="1" t="s">
        <v>151</v>
      </c>
      <c r="C34" s="2" t="s">
        <v>149</v>
      </c>
      <c r="D34" s="3"/>
      <c r="E34" s="1" t="s">
        <v>7</v>
      </c>
      <c r="F34" s="29" t="s">
        <v>537</v>
      </c>
      <c r="G34" s="29" t="s">
        <v>292</v>
      </c>
      <c r="H34" s="20" t="s">
        <v>235</v>
      </c>
      <c r="I34" s="21">
        <v>1</v>
      </c>
      <c r="J34" s="59">
        <v>21.3</v>
      </c>
      <c r="K34" s="63"/>
      <c r="L34" s="64"/>
    </row>
  </sheetData>
  <sheetProtection/>
  <autoFilter ref="A1:L34"/>
  <printOptions/>
  <pageMargins left="0.7" right="0.7" top="0.75" bottom="0.75" header="0.3" footer="0.3"/>
  <pageSetup horizontalDpi="600" verticalDpi="600" orientation="landscape" r:id="rId1"/>
  <headerFooter>
    <oddHeader>&amp;L&amp;"Arial,Bold"&amp;11Southwestern Ohio EPC
Transportation Supply  - Seat Covers and Foams&amp;R&amp;"Arial,Bold"&amp;11Pricing:  March 1, 2018 - February 28,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O15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8.8515625" defaultRowHeight="12.75" outlineLevelRow="2"/>
  <cols>
    <col min="1" max="1" width="6.57421875" style="13" customWidth="1"/>
    <col min="2" max="2" width="18.7109375" style="13" bestFit="1" customWidth="1"/>
    <col min="3" max="3" width="23.421875" style="11" bestFit="1" customWidth="1"/>
    <col min="4" max="4" width="11.00390625" style="13" bestFit="1" customWidth="1"/>
    <col min="5" max="5" width="9.57421875" style="13" bestFit="1" customWidth="1"/>
    <col min="6" max="6" width="12.57421875" style="13" bestFit="1" customWidth="1"/>
    <col min="7" max="7" width="6.7109375" style="13" customWidth="1"/>
    <col min="8" max="8" width="8.421875" style="13" customWidth="1"/>
    <col min="9" max="9" width="12.7109375" style="13" bestFit="1" customWidth="1"/>
    <col min="10" max="10" width="20.8515625" style="13" bestFit="1" customWidth="1"/>
    <col min="11" max="11" width="12.140625" style="13" bestFit="1" customWidth="1"/>
    <col min="12" max="12" width="6.7109375" style="13" customWidth="1"/>
    <col min="13" max="13" width="9.7109375" style="78" customWidth="1"/>
    <col min="14" max="14" width="0" style="53" hidden="1" customWidth="1"/>
    <col min="15" max="15" width="10.28125" style="53" hidden="1" customWidth="1"/>
    <col min="16" max="16384" width="8.8515625" style="27" customWidth="1"/>
  </cols>
  <sheetData>
    <row r="1" spans="1:15" ht="25.5">
      <c r="A1" s="7" t="s">
        <v>87</v>
      </c>
      <c r="B1" s="7" t="s">
        <v>0</v>
      </c>
      <c r="C1" s="12" t="s">
        <v>1</v>
      </c>
      <c r="D1" s="7" t="s">
        <v>4</v>
      </c>
      <c r="E1" s="7" t="s">
        <v>92</v>
      </c>
      <c r="F1" s="7" t="s">
        <v>93</v>
      </c>
      <c r="G1" s="7" t="s">
        <v>95</v>
      </c>
      <c r="H1" s="7" t="s">
        <v>106</v>
      </c>
      <c r="I1" s="7" t="s">
        <v>94</v>
      </c>
      <c r="J1" s="7" t="s">
        <v>136</v>
      </c>
      <c r="K1" s="7" t="s">
        <v>208</v>
      </c>
      <c r="L1" s="7" t="s">
        <v>209</v>
      </c>
      <c r="M1" s="52" t="s">
        <v>135</v>
      </c>
      <c r="N1" s="74" t="s">
        <v>597</v>
      </c>
      <c r="O1" s="74" t="s">
        <v>598</v>
      </c>
    </row>
    <row r="2" spans="1:15" s="28" customFormat="1" ht="25.5" outlineLevel="2">
      <c r="A2" s="15">
        <v>501</v>
      </c>
      <c r="B2" s="16" t="s">
        <v>5</v>
      </c>
      <c r="C2" s="16" t="s">
        <v>8</v>
      </c>
      <c r="D2" s="15" t="s">
        <v>96</v>
      </c>
      <c r="E2" s="15" t="s">
        <v>101</v>
      </c>
      <c r="F2" s="15" t="s">
        <v>109</v>
      </c>
      <c r="G2" s="31">
        <v>14</v>
      </c>
      <c r="H2" s="15" t="s">
        <v>107</v>
      </c>
      <c r="I2" s="31" t="s">
        <v>293</v>
      </c>
      <c r="J2" s="32" t="s">
        <v>294</v>
      </c>
      <c r="K2" s="33" t="s">
        <v>342</v>
      </c>
      <c r="L2" s="34">
        <v>1</v>
      </c>
      <c r="M2" s="77">
        <v>318.6</v>
      </c>
      <c r="N2" s="81">
        <v>318.6</v>
      </c>
      <c r="O2" s="81">
        <f>SUM(M2-N2)</f>
        <v>0</v>
      </c>
    </row>
    <row r="3" spans="1:15" s="28" customFormat="1" ht="2.25" customHeight="1" outlineLevel="1">
      <c r="A3" s="55" t="s">
        <v>538</v>
      </c>
      <c r="B3" s="56"/>
      <c r="C3" s="56"/>
      <c r="D3" s="57"/>
      <c r="E3" s="57"/>
      <c r="F3" s="57"/>
      <c r="G3" s="54"/>
      <c r="H3" s="57"/>
      <c r="I3" s="54"/>
      <c r="J3" s="54"/>
      <c r="K3" s="58"/>
      <c r="L3" s="54">
        <f>SUBTOTAL(3,L2:L2)</f>
        <v>1</v>
      </c>
      <c r="M3" s="84"/>
      <c r="N3" s="75"/>
      <c r="O3" s="75"/>
    </row>
    <row r="4" spans="1:15" s="28" customFormat="1" ht="15" outlineLevel="2">
      <c r="A4" s="15">
        <v>502</v>
      </c>
      <c r="B4" s="16" t="s">
        <v>5</v>
      </c>
      <c r="C4" s="16"/>
      <c r="D4" s="31" t="s">
        <v>419</v>
      </c>
      <c r="E4" s="15" t="s">
        <v>101</v>
      </c>
      <c r="F4" s="31" t="s">
        <v>420</v>
      </c>
      <c r="G4" s="31">
        <v>14</v>
      </c>
      <c r="H4" s="31" t="s">
        <v>108</v>
      </c>
      <c r="I4" s="31">
        <v>3002448</v>
      </c>
      <c r="J4" s="32"/>
      <c r="K4" s="33" t="s">
        <v>432</v>
      </c>
      <c r="L4" s="33">
        <v>1</v>
      </c>
      <c r="M4" s="77">
        <v>257</v>
      </c>
      <c r="N4" s="82">
        <v>254.5</v>
      </c>
      <c r="O4" s="82">
        <f>SUM(M4-N4)</f>
        <v>2.5</v>
      </c>
    </row>
    <row r="5" spans="1:15" s="28" customFormat="1" ht="2.25" customHeight="1" outlineLevel="1">
      <c r="A5" s="55" t="s">
        <v>539</v>
      </c>
      <c r="B5" s="56"/>
      <c r="C5" s="56"/>
      <c r="D5" s="54"/>
      <c r="E5" s="57"/>
      <c r="F5" s="54"/>
      <c r="G5" s="54"/>
      <c r="H5" s="54"/>
      <c r="I5" s="54"/>
      <c r="J5" s="54"/>
      <c r="K5" s="58"/>
      <c r="L5" s="54">
        <f>SUBTOTAL(3,L4:L4)</f>
        <v>1</v>
      </c>
      <c r="M5" s="84"/>
      <c r="N5" s="75"/>
      <c r="O5" s="75"/>
    </row>
    <row r="6" spans="1:15" s="28" customFormat="1" ht="25.5" outlineLevel="2">
      <c r="A6" s="15">
        <v>503</v>
      </c>
      <c r="B6" s="16" t="s">
        <v>5</v>
      </c>
      <c r="C6" s="16" t="s">
        <v>8</v>
      </c>
      <c r="D6" s="15" t="s">
        <v>96</v>
      </c>
      <c r="E6" s="15" t="s">
        <v>101</v>
      </c>
      <c r="F6" s="15" t="s">
        <v>109</v>
      </c>
      <c r="G6" s="31">
        <v>14</v>
      </c>
      <c r="H6" s="15" t="s">
        <v>108</v>
      </c>
      <c r="I6" s="31" t="s">
        <v>296</v>
      </c>
      <c r="J6" s="32" t="s">
        <v>297</v>
      </c>
      <c r="K6" s="33" t="s">
        <v>342</v>
      </c>
      <c r="L6" s="34">
        <v>1</v>
      </c>
      <c r="M6" s="77">
        <v>281.97</v>
      </c>
      <c r="N6" s="82">
        <v>318.6</v>
      </c>
      <c r="O6" s="82">
        <f>SUM(M6-N6)</f>
        <v>-36.629999999999995</v>
      </c>
    </row>
    <row r="7" spans="1:15" s="28" customFormat="1" ht="2.25" customHeight="1" outlineLevel="1">
      <c r="A7" s="55" t="s">
        <v>540</v>
      </c>
      <c r="B7" s="56"/>
      <c r="C7" s="56"/>
      <c r="D7" s="57"/>
      <c r="E7" s="57"/>
      <c r="F7" s="57"/>
      <c r="G7" s="54"/>
      <c r="H7" s="57"/>
      <c r="I7" s="54"/>
      <c r="J7" s="54"/>
      <c r="K7" s="58"/>
      <c r="L7" s="54">
        <f>SUBTOTAL(3,L6:L6)</f>
        <v>1</v>
      </c>
      <c r="M7" s="84"/>
      <c r="N7" s="75"/>
      <c r="O7" s="75"/>
    </row>
    <row r="8" spans="1:15" s="28" customFormat="1" ht="25.5" outlineLevel="2">
      <c r="A8" s="15">
        <v>505</v>
      </c>
      <c r="B8" s="16" t="s">
        <v>5</v>
      </c>
      <c r="C8" s="16" t="s">
        <v>56</v>
      </c>
      <c r="D8" s="15" t="s">
        <v>96</v>
      </c>
      <c r="E8" s="15" t="s">
        <v>101</v>
      </c>
      <c r="F8" s="15" t="s">
        <v>110</v>
      </c>
      <c r="G8" s="15">
        <v>12</v>
      </c>
      <c r="H8" s="31" t="s">
        <v>108</v>
      </c>
      <c r="I8" s="31" t="s">
        <v>298</v>
      </c>
      <c r="J8" s="32" t="s">
        <v>299</v>
      </c>
      <c r="K8" s="33" t="s">
        <v>342</v>
      </c>
      <c r="L8" s="34">
        <v>1</v>
      </c>
      <c r="M8" s="77">
        <v>327.05</v>
      </c>
      <c r="N8" s="81">
        <v>327.05</v>
      </c>
      <c r="O8" s="81">
        <f>SUM(M8-N8)</f>
        <v>0</v>
      </c>
    </row>
    <row r="9" spans="1:15" s="28" customFormat="1" ht="2.25" customHeight="1" outlineLevel="1">
      <c r="A9" s="55" t="s">
        <v>541</v>
      </c>
      <c r="B9" s="56"/>
      <c r="C9" s="56"/>
      <c r="D9" s="57"/>
      <c r="E9" s="57"/>
      <c r="F9" s="57"/>
      <c r="G9" s="57"/>
      <c r="H9" s="54"/>
      <c r="I9" s="54"/>
      <c r="J9" s="54"/>
      <c r="K9" s="58"/>
      <c r="L9" s="54">
        <f>SUBTOTAL(3,L8:L8)</f>
        <v>1</v>
      </c>
      <c r="M9" s="84"/>
      <c r="N9" s="75"/>
      <c r="O9" s="75"/>
    </row>
    <row r="10" spans="1:15" s="28" customFormat="1" ht="25.5" outlineLevel="2">
      <c r="A10" s="15">
        <v>506</v>
      </c>
      <c r="B10" s="16" t="s">
        <v>5</v>
      </c>
      <c r="C10" s="16" t="s">
        <v>56</v>
      </c>
      <c r="D10" s="31" t="s">
        <v>96</v>
      </c>
      <c r="E10" s="15" t="s">
        <v>101</v>
      </c>
      <c r="F10" s="31" t="s">
        <v>300</v>
      </c>
      <c r="G10" s="31">
        <v>14</v>
      </c>
      <c r="H10" s="31" t="s">
        <v>108</v>
      </c>
      <c r="I10" s="31" t="s">
        <v>293</v>
      </c>
      <c r="J10" s="32"/>
      <c r="K10" s="33" t="s">
        <v>342</v>
      </c>
      <c r="L10" s="34">
        <v>1</v>
      </c>
      <c r="M10" s="77">
        <v>318.6</v>
      </c>
      <c r="N10" s="82">
        <v>300.24</v>
      </c>
      <c r="O10" s="82">
        <f>SUM(M10-N10)</f>
        <v>18.360000000000014</v>
      </c>
    </row>
    <row r="11" spans="1:15" s="28" customFormat="1" ht="2.25" customHeight="1" outlineLevel="1">
      <c r="A11" s="55" t="s">
        <v>542</v>
      </c>
      <c r="B11" s="56"/>
      <c r="C11" s="56"/>
      <c r="D11" s="54"/>
      <c r="E11" s="57"/>
      <c r="F11" s="54"/>
      <c r="G11" s="54"/>
      <c r="H11" s="54"/>
      <c r="I11" s="54"/>
      <c r="J11" s="54"/>
      <c r="K11" s="58"/>
      <c r="L11" s="54">
        <f>SUBTOTAL(3,L10:L10)</f>
        <v>1</v>
      </c>
      <c r="M11" s="84"/>
      <c r="N11" s="83"/>
      <c r="O11" s="83"/>
    </row>
    <row r="12" spans="1:15" s="28" customFormat="1" ht="25.5" outlineLevel="2">
      <c r="A12" s="15">
        <v>508</v>
      </c>
      <c r="B12" s="16" t="s">
        <v>5</v>
      </c>
      <c r="C12" s="16" t="s">
        <v>6</v>
      </c>
      <c r="D12" s="31" t="s">
        <v>96</v>
      </c>
      <c r="E12" s="15" t="s">
        <v>101</v>
      </c>
      <c r="F12" s="31" t="s">
        <v>297</v>
      </c>
      <c r="G12" s="31">
        <v>14</v>
      </c>
      <c r="H12" s="31" t="s">
        <v>108</v>
      </c>
      <c r="I12" s="31" t="s">
        <v>296</v>
      </c>
      <c r="J12" s="32"/>
      <c r="K12" s="33" t="s">
        <v>342</v>
      </c>
      <c r="L12" s="34">
        <v>1</v>
      </c>
      <c r="M12" s="77">
        <v>281.97</v>
      </c>
      <c r="N12" s="82">
        <v>300.24</v>
      </c>
      <c r="O12" s="82">
        <f>SUM(M12-N12)</f>
        <v>-18.269999999999982</v>
      </c>
    </row>
    <row r="13" spans="1:15" s="28" customFormat="1" ht="2.25" customHeight="1" outlineLevel="1">
      <c r="A13" s="55" t="s">
        <v>543</v>
      </c>
      <c r="B13" s="56"/>
      <c r="C13" s="56"/>
      <c r="D13" s="54"/>
      <c r="E13" s="57"/>
      <c r="F13" s="54"/>
      <c r="G13" s="54"/>
      <c r="H13" s="54"/>
      <c r="I13" s="54"/>
      <c r="J13" s="54"/>
      <c r="K13" s="58"/>
      <c r="L13" s="54">
        <f>SUBTOTAL(3,L12:L12)</f>
        <v>1</v>
      </c>
      <c r="M13" s="84"/>
      <c r="N13" s="83"/>
      <c r="O13" s="83"/>
    </row>
    <row r="14" spans="1:15" s="28" customFormat="1" ht="25.5" outlineLevel="2">
      <c r="A14" s="15">
        <v>509</v>
      </c>
      <c r="B14" s="16" t="s">
        <v>5</v>
      </c>
      <c r="C14" s="16" t="s">
        <v>6</v>
      </c>
      <c r="D14" s="15" t="s">
        <v>98</v>
      </c>
      <c r="E14" s="15" t="s">
        <v>101</v>
      </c>
      <c r="F14" s="15" t="s">
        <v>111</v>
      </c>
      <c r="G14" s="15">
        <v>14</v>
      </c>
      <c r="H14" s="31" t="s">
        <v>108</v>
      </c>
      <c r="I14" s="31">
        <v>62086</v>
      </c>
      <c r="J14" s="31" t="s">
        <v>105</v>
      </c>
      <c r="K14" s="33" t="s">
        <v>412</v>
      </c>
      <c r="L14" s="34">
        <v>1</v>
      </c>
      <c r="M14" s="77">
        <v>283.04</v>
      </c>
      <c r="N14" s="82">
        <v>269</v>
      </c>
      <c r="O14" s="82">
        <f>SUM(M14-N14)</f>
        <v>14.04000000000002</v>
      </c>
    </row>
    <row r="15" spans="1:15" s="28" customFormat="1" ht="25.5" outlineLevel="2">
      <c r="A15" s="15">
        <v>509</v>
      </c>
      <c r="B15" s="16" t="s">
        <v>5</v>
      </c>
      <c r="C15" s="16" t="s">
        <v>6</v>
      </c>
      <c r="D15" s="15" t="s">
        <v>98</v>
      </c>
      <c r="E15" s="15" t="s">
        <v>101</v>
      </c>
      <c r="F15" s="15" t="s">
        <v>111</v>
      </c>
      <c r="G15" s="15">
        <v>14</v>
      </c>
      <c r="H15" s="31" t="s">
        <v>108</v>
      </c>
      <c r="I15" s="31">
        <v>62086</v>
      </c>
      <c r="J15" s="31" t="s">
        <v>105</v>
      </c>
      <c r="K15" s="33" t="s">
        <v>413</v>
      </c>
      <c r="L15" s="33">
        <v>1</v>
      </c>
      <c r="M15" s="77">
        <v>283.04</v>
      </c>
      <c r="N15" s="82">
        <v>269</v>
      </c>
      <c r="O15" s="82">
        <f>SUM(M15-N15)</f>
        <v>14.04000000000002</v>
      </c>
    </row>
    <row r="16" spans="1:15" s="28" customFormat="1" ht="2.25" customHeight="1" outlineLevel="1">
      <c r="A16" s="55" t="s">
        <v>544</v>
      </c>
      <c r="B16" s="56"/>
      <c r="C16" s="56"/>
      <c r="D16" s="54"/>
      <c r="E16" s="57"/>
      <c r="F16" s="54"/>
      <c r="G16" s="54"/>
      <c r="H16" s="54"/>
      <c r="I16" s="54"/>
      <c r="J16" s="54"/>
      <c r="K16" s="58"/>
      <c r="L16" s="54" t="e">
        <f>SUBTOTAL(3,#REF!)</f>
        <v>#REF!</v>
      </c>
      <c r="M16" s="84"/>
      <c r="N16" s="75"/>
      <c r="O16" s="75"/>
    </row>
    <row r="17" spans="1:15" s="28" customFormat="1" ht="15" outlineLevel="2">
      <c r="A17" s="15">
        <v>511</v>
      </c>
      <c r="B17" s="16" t="s">
        <v>5</v>
      </c>
      <c r="C17" s="16" t="s">
        <v>6</v>
      </c>
      <c r="D17" s="15" t="s">
        <v>97</v>
      </c>
      <c r="E17" s="15" t="s">
        <v>101</v>
      </c>
      <c r="F17" s="15" t="s">
        <v>104</v>
      </c>
      <c r="G17" s="15">
        <v>14</v>
      </c>
      <c r="H17" s="31" t="s">
        <v>108</v>
      </c>
      <c r="I17" s="31">
        <v>99141</v>
      </c>
      <c r="J17" s="31" t="s">
        <v>105</v>
      </c>
      <c r="K17" s="33" t="s">
        <v>412</v>
      </c>
      <c r="L17" s="34">
        <v>1</v>
      </c>
      <c r="M17" s="77">
        <v>394.34</v>
      </c>
      <c r="N17" s="82">
        <v>375</v>
      </c>
      <c r="O17" s="82">
        <f>SUM(M17-N17)</f>
        <v>19.339999999999975</v>
      </c>
    </row>
    <row r="18" spans="1:15" s="28" customFormat="1" ht="15" outlineLevel="2">
      <c r="A18" s="15">
        <v>511</v>
      </c>
      <c r="B18" s="16" t="s">
        <v>5</v>
      </c>
      <c r="C18" s="16" t="s">
        <v>6</v>
      </c>
      <c r="D18" s="15" t="s">
        <v>97</v>
      </c>
      <c r="E18" s="15" t="s">
        <v>101</v>
      </c>
      <c r="F18" s="15" t="s">
        <v>104</v>
      </c>
      <c r="G18" s="15">
        <v>14</v>
      </c>
      <c r="H18" s="31" t="s">
        <v>108</v>
      </c>
      <c r="I18" s="31">
        <v>99141</v>
      </c>
      <c r="J18" s="31" t="s">
        <v>105</v>
      </c>
      <c r="K18" s="33" t="s">
        <v>413</v>
      </c>
      <c r="L18" s="33">
        <v>1</v>
      </c>
      <c r="M18" s="77">
        <v>394.34</v>
      </c>
      <c r="N18" s="82">
        <v>375</v>
      </c>
      <c r="O18" s="82">
        <f>SUM(M18-N18)</f>
        <v>19.339999999999975</v>
      </c>
    </row>
    <row r="19" spans="1:15" s="28" customFormat="1" ht="2.25" customHeight="1" outlineLevel="1">
      <c r="A19" s="55" t="s">
        <v>545</v>
      </c>
      <c r="B19" s="56"/>
      <c r="C19" s="56"/>
      <c r="D19" s="57"/>
      <c r="E19" s="57"/>
      <c r="F19" s="57"/>
      <c r="G19" s="57"/>
      <c r="H19" s="54"/>
      <c r="I19" s="54"/>
      <c r="J19" s="54"/>
      <c r="K19" s="58"/>
      <c r="L19" s="58">
        <f>SUBTOTAL(3,L17:L18)</f>
        <v>2</v>
      </c>
      <c r="M19" s="84"/>
      <c r="N19" s="75"/>
      <c r="O19" s="75"/>
    </row>
    <row r="20" spans="1:15" s="28" customFormat="1" ht="15" outlineLevel="2">
      <c r="A20" s="15">
        <v>512</v>
      </c>
      <c r="B20" s="16" t="s">
        <v>5</v>
      </c>
      <c r="C20" s="16" t="s">
        <v>6</v>
      </c>
      <c r="D20" s="31" t="s">
        <v>99</v>
      </c>
      <c r="E20" s="15" t="s">
        <v>101</v>
      </c>
      <c r="F20" s="31" t="s">
        <v>408</v>
      </c>
      <c r="G20" s="31">
        <v>12</v>
      </c>
      <c r="H20" s="31" t="s">
        <v>107</v>
      </c>
      <c r="I20" s="31">
        <v>248579</v>
      </c>
      <c r="J20" s="31"/>
      <c r="K20" s="33" t="s">
        <v>412</v>
      </c>
      <c r="L20" s="34">
        <v>1</v>
      </c>
      <c r="M20" s="77">
        <v>293</v>
      </c>
      <c r="N20" s="82">
        <v>287</v>
      </c>
      <c r="O20" s="82">
        <f>SUM(M20-N20)</f>
        <v>6</v>
      </c>
    </row>
    <row r="21" spans="1:15" s="28" customFormat="1" ht="15" outlineLevel="2">
      <c r="A21" s="15">
        <v>512</v>
      </c>
      <c r="B21" s="16" t="s">
        <v>5</v>
      </c>
      <c r="C21" s="16" t="s">
        <v>6</v>
      </c>
      <c r="D21" s="31" t="s">
        <v>99</v>
      </c>
      <c r="E21" s="15" t="s">
        <v>101</v>
      </c>
      <c r="F21" s="31" t="s">
        <v>408</v>
      </c>
      <c r="G21" s="31">
        <v>12</v>
      </c>
      <c r="H21" s="31" t="s">
        <v>107</v>
      </c>
      <c r="I21" s="31">
        <v>248579</v>
      </c>
      <c r="J21" s="31"/>
      <c r="K21" s="33" t="s">
        <v>413</v>
      </c>
      <c r="L21" s="33">
        <v>1</v>
      </c>
      <c r="M21" s="77">
        <v>293</v>
      </c>
      <c r="N21" s="82">
        <v>287</v>
      </c>
      <c r="O21" s="82">
        <f>SUM(M21-N21)</f>
        <v>6</v>
      </c>
    </row>
    <row r="22" spans="1:15" s="28" customFormat="1" ht="25.5" outlineLevel="2">
      <c r="A22" s="15">
        <v>512</v>
      </c>
      <c r="B22" s="16" t="s">
        <v>5</v>
      </c>
      <c r="C22" s="16" t="s">
        <v>6</v>
      </c>
      <c r="D22" s="31" t="s">
        <v>96</v>
      </c>
      <c r="E22" s="15" t="s">
        <v>101</v>
      </c>
      <c r="F22" s="31" t="s">
        <v>300</v>
      </c>
      <c r="G22" s="31">
        <v>14</v>
      </c>
      <c r="H22" s="31" t="s">
        <v>108</v>
      </c>
      <c r="I22" s="31" t="s">
        <v>293</v>
      </c>
      <c r="J22" s="31"/>
      <c r="K22" s="33" t="s">
        <v>342</v>
      </c>
      <c r="L22" s="34">
        <v>2</v>
      </c>
      <c r="M22" s="77">
        <v>318.6</v>
      </c>
      <c r="N22" s="82">
        <v>300.24</v>
      </c>
      <c r="O22" s="82">
        <f>SUM(M22-N22)</f>
        <v>18.360000000000014</v>
      </c>
    </row>
    <row r="23" spans="1:15" s="28" customFormat="1" ht="2.25" customHeight="1" outlineLevel="1">
      <c r="A23" s="55" t="s">
        <v>546</v>
      </c>
      <c r="B23" s="56"/>
      <c r="C23" s="56"/>
      <c r="D23" s="54"/>
      <c r="E23" s="57"/>
      <c r="F23" s="54"/>
      <c r="G23" s="54"/>
      <c r="H23" s="54"/>
      <c r="I23" s="54"/>
      <c r="J23" s="54"/>
      <c r="K23" s="58"/>
      <c r="L23" s="54">
        <f>SUBTOTAL(3,L20:L22)</f>
        <v>3</v>
      </c>
      <c r="M23" s="84"/>
      <c r="N23" s="75"/>
      <c r="O23" s="75"/>
    </row>
    <row r="24" spans="1:15" s="28" customFormat="1" ht="12.75" outlineLevel="2">
      <c r="A24" s="15">
        <v>513</v>
      </c>
      <c r="B24" s="16" t="s">
        <v>5</v>
      </c>
      <c r="C24" s="16" t="s">
        <v>6</v>
      </c>
      <c r="D24" s="31" t="s">
        <v>99</v>
      </c>
      <c r="E24" s="15" t="s">
        <v>101</v>
      </c>
      <c r="F24" s="31" t="s">
        <v>408</v>
      </c>
      <c r="G24" s="15">
        <v>14</v>
      </c>
      <c r="H24" s="31" t="s">
        <v>108</v>
      </c>
      <c r="I24" s="31">
        <v>248596</v>
      </c>
      <c r="J24" s="15" t="s">
        <v>9</v>
      </c>
      <c r="K24" s="33" t="s">
        <v>412</v>
      </c>
      <c r="L24" s="34">
        <v>2</v>
      </c>
      <c r="M24" s="77">
        <v>303</v>
      </c>
      <c r="N24" s="75"/>
      <c r="O24" s="75"/>
    </row>
    <row r="25" spans="1:15" s="28" customFormat="1" ht="12.75" outlineLevel="2">
      <c r="A25" s="15">
        <v>513</v>
      </c>
      <c r="B25" s="16" t="s">
        <v>5</v>
      </c>
      <c r="C25" s="16" t="s">
        <v>6</v>
      </c>
      <c r="D25" s="31" t="s">
        <v>99</v>
      </c>
      <c r="E25" s="15" t="s">
        <v>101</v>
      </c>
      <c r="F25" s="31" t="s">
        <v>408</v>
      </c>
      <c r="G25" s="15">
        <v>14</v>
      </c>
      <c r="H25" s="31" t="s">
        <v>108</v>
      </c>
      <c r="I25" s="31">
        <v>248596</v>
      </c>
      <c r="J25" s="15" t="s">
        <v>9</v>
      </c>
      <c r="K25" s="33" t="s">
        <v>413</v>
      </c>
      <c r="L25" s="33">
        <v>2</v>
      </c>
      <c r="M25" s="77">
        <v>303</v>
      </c>
      <c r="N25" s="75"/>
      <c r="O25" s="75"/>
    </row>
    <row r="26" spans="1:15" s="28" customFormat="1" ht="25.5" outlineLevel="2">
      <c r="A26" s="15">
        <v>513</v>
      </c>
      <c r="B26" s="16" t="s">
        <v>5</v>
      </c>
      <c r="C26" s="16" t="s">
        <v>6</v>
      </c>
      <c r="D26" s="31" t="s">
        <v>96</v>
      </c>
      <c r="E26" s="15" t="s">
        <v>101</v>
      </c>
      <c r="F26" s="31" t="s">
        <v>297</v>
      </c>
      <c r="G26" s="15">
        <v>14</v>
      </c>
      <c r="H26" s="31" t="s">
        <v>108</v>
      </c>
      <c r="I26" s="31" t="s">
        <v>296</v>
      </c>
      <c r="J26" s="15" t="s">
        <v>9</v>
      </c>
      <c r="K26" s="33" t="s">
        <v>342</v>
      </c>
      <c r="L26" s="34">
        <v>1</v>
      </c>
      <c r="M26" s="77">
        <v>281.97</v>
      </c>
      <c r="N26" s="82">
        <v>300.24</v>
      </c>
      <c r="O26" s="82">
        <f>SUM(M26-N26)</f>
        <v>-18.269999999999982</v>
      </c>
    </row>
    <row r="27" spans="1:15" s="28" customFormat="1" ht="2.25" customHeight="1" outlineLevel="1">
      <c r="A27" s="55" t="s">
        <v>547</v>
      </c>
      <c r="B27" s="56"/>
      <c r="C27" s="56"/>
      <c r="D27" s="54"/>
      <c r="E27" s="57"/>
      <c r="F27" s="54"/>
      <c r="G27" s="54"/>
      <c r="H27" s="54"/>
      <c r="I27" s="54"/>
      <c r="J27" s="54"/>
      <c r="K27" s="58"/>
      <c r="L27" s="54" t="e">
        <f>SUBTOTAL(3,#REF!)</f>
        <v>#REF!</v>
      </c>
      <c r="M27" s="84"/>
      <c r="N27" s="75"/>
      <c r="O27" s="75"/>
    </row>
    <row r="28" spans="1:15" s="28" customFormat="1" ht="15" outlineLevel="2">
      <c r="A28" s="15">
        <v>516</v>
      </c>
      <c r="B28" s="16" t="s">
        <v>5</v>
      </c>
      <c r="C28" s="16" t="s">
        <v>6</v>
      </c>
      <c r="D28" s="31" t="s">
        <v>419</v>
      </c>
      <c r="E28" s="15" t="s">
        <v>102</v>
      </c>
      <c r="F28" s="31" t="s">
        <v>420</v>
      </c>
      <c r="G28" s="31">
        <v>14</v>
      </c>
      <c r="H28" s="31" t="s">
        <v>108</v>
      </c>
      <c r="I28" s="31">
        <v>3002162</v>
      </c>
      <c r="J28" s="31" t="s">
        <v>421</v>
      </c>
      <c r="K28" s="33" t="s">
        <v>432</v>
      </c>
      <c r="L28" s="33">
        <v>1</v>
      </c>
      <c r="M28" s="77">
        <v>260</v>
      </c>
      <c r="N28" s="80">
        <v>304.5</v>
      </c>
      <c r="O28" s="80">
        <f>SUM(M28-N28)</f>
        <v>-44.5</v>
      </c>
    </row>
    <row r="29" spans="1:15" s="28" customFormat="1" ht="25.5" outlineLevel="2">
      <c r="A29" s="15">
        <v>516</v>
      </c>
      <c r="B29" s="16" t="s">
        <v>5</v>
      </c>
      <c r="C29" s="16" t="s">
        <v>6</v>
      </c>
      <c r="D29" s="31" t="s">
        <v>295</v>
      </c>
      <c r="E29" s="15" t="s">
        <v>102</v>
      </c>
      <c r="F29" s="31" t="s">
        <v>301</v>
      </c>
      <c r="G29" s="31">
        <v>16</v>
      </c>
      <c r="H29" s="31" t="s">
        <v>302</v>
      </c>
      <c r="I29" s="31" t="s">
        <v>303</v>
      </c>
      <c r="J29" s="31"/>
      <c r="K29" s="33" t="s">
        <v>342</v>
      </c>
      <c r="L29" s="34">
        <v>2</v>
      </c>
      <c r="M29" s="77">
        <v>318.6</v>
      </c>
      <c r="N29" s="82">
        <v>277.56</v>
      </c>
      <c r="O29" s="82">
        <f>SUM(M29-N29)</f>
        <v>41.04000000000002</v>
      </c>
    </row>
    <row r="30" spans="1:15" s="28" customFormat="1" ht="2.25" customHeight="1" outlineLevel="1">
      <c r="A30" s="55" t="s">
        <v>548</v>
      </c>
      <c r="B30" s="56"/>
      <c r="C30" s="56"/>
      <c r="D30" s="54"/>
      <c r="E30" s="57"/>
      <c r="F30" s="54"/>
      <c r="G30" s="54"/>
      <c r="H30" s="54"/>
      <c r="I30" s="54"/>
      <c r="J30" s="54"/>
      <c r="K30" s="58"/>
      <c r="L30" s="54">
        <f>SUBTOTAL(3,L28:L29)</f>
        <v>2</v>
      </c>
      <c r="M30" s="84"/>
      <c r="N30" s="83"/>
      <c r="O30" s="83"/>
    </row>
    <row r="31" spans="1:15" s="28" customFormat="1" ht="25.5" outlineLevel="2">
      <c r="A31" s="15">
        <v>517</v>
      </c>
      <c r="B31" s="16" t="s">
        <v>5</v>
      </c>
      <c r="C31" s="16" t="s">
        <v>6</v>
      </c>
      <c r="D31" s="15" t="s">
        <v>98</v>
      </c>
      <c r="E31" s="15" t="s">
        <v>102</v>
      </c>
      <c r="F31" s="15" t="s">
        <v>112</v>
      </c>
      <c r="G31" s="15">
        <v>14</v>
      </c>
      <c r="H31" s="31" t="s">
        <v>108</v>
      </c>
      <c r="I31" s="31">
        <v>77081</v>
      </c>
      <c r="J31" s="31"/>
      <c r="K31" s="33" t="s">
        <v>412</v>
      </c>
      <c r="L31" s="34">
        <v>1</v>
      </c>
      <c r="M31" s="77">
        <v>348.8</v>
      </c>
      <c r="N31" s="82">
        <v>296</v>
      </c>
      <c r="O31" s="82">
        <f>SUM(M31-N31)</f>
        <v>52.80000000000001</v>
      </c>
    </row>
    <row r="32" spans="1:15" s="28" customFormat="1" ht="25.5" outlineLevel="2">
      <c r="A32" s="15">
        <v>517</v>
      </c>
      <c r="B32" s="16" t="s">
        <v>5</v>
      </c>
      <c r="C32" s="16" t="s">
        <v>6</v>
      </c>
      <c r="D32" s="15" t="s">
        <v>98</v>
      </c>
      <c r="E32" s="15" t="s">
        <v>102</v>
      </c>
      <c r="F32" s="15" t="s">
        <v>112</v>
      </c>
      <c r="G32" s="15">
        <v>14</v>
      </c>
      <c r="H32" s="31" t="s">
        <v>108</v>
      </c>
      <c r="I32" s="31">
        <v>77081</v>
      </c>
      <c r="J32" s="31"/>
      <c r="K32" s="33" t="s">
        <v>413</v>
      </c>
      <c r="L32" s="33">
        <v>1</v>
      </c>
      <c r="M32" s="77">
        <v>348.8</v>
      </c>
      <c r="N32" s="82">
        <v>322</v>
      </c>
      <c r="O32" s="82">
        <f>SUM(M32-N32)</f>
        <v>26.80000000000001</v>
      </c>
    </row>
    <row r="33" spans="1:15" s="28" customFormat="1" ht="2.25" customHeight="1" outlineLevel="1">
      <c r="A33" s="55" t="s">
        <v>549</v>
      </c>
      <c r="B33" s="56"/>
      <c r="C33" s="56"/>
      <c r="D33" s="57"/>
      <c r="E33" s="57"/>
      <c r="F33" s="57"/>
      <c r="G33" s="57"/>
      <c r="H33" s="54"/>
      <c r="I33" s="54"/>
      <c r="J33" s="54"/>
      <c r="K33" s="58"/>
      <c r="L33" s="58">
        <f>SUBTOTAL(3,L31:L32)</f>
        <v>2</v>
      </c>
      <c r="M33" s="84"/>
      <c r="N33" s="75"/>
      <c r="O33" s="75"/>
    </row>
    <row r="34" spans="1:15" s="28" customFormat="1" ht="15" outlineLevel="2">
      <c r="A34" s="15">
        <v>518</v>
      </c>
      <c r="B34" s="16" t="s">
        <v>5</v>
      </c>
      <c r="C34" s="16" t="s">
        <v>6</v>
      </c>
      <c r="D34" s="31" t="s">
        <v>419</v>
      </c>
      <c r="E34" s="15" t="s">
        <v>102</v>
      </c>
      <c r="F34" s="31" t="s">
        <v>420</v>
      </c>
      <c r="G34" s="31">
        <v>16</v>
      </c>
      <c r="H34" s="31" t="s">
        <v>302</v>
      </c>
      <c r="I34" s="31">
        <v>3002163</v>
      </c>
      <c r="J34" s="31" t="s">
        <v>421</v>
      </c>
      <c r="K34" s="33" t="s">
        <v>432</v>
      </c>
      <c r="L34" s="33">
        <v>2</v>
      </c>
      <c r="M34" s="77">
        <v>270</v>
      </c>
      <c r="N34" s="80">
        <v>313.85</v>
      </c>
      <c r="O34" s="80">
        <f>SUM(M34-N34)</f>
        <v>-43.85000000000002</v>
      </c>
    </row>
    <row r="35" spans="1:15" s="28" customFormat="1" ht="25.5" outlineLevel="2">
      <c r="A35" s="15">
        <v>518</v>
      </c>
      <c r="B35" s="16" t="s">
        <v>5</v>
      </c>
      <c r="C35" s="16" t="s">
        <v>6</v>
      </c>
      <c r="D35" s="31" t="s">
        <v>96</v>
      </c>
      <c r="E35" s="15" t="s">
        <v>102</v>
      </c>
      <c r="F35" s="31" t="s">
        <v>686</v>
      </c>
      <c r="G35" s="31">
        <v>16</v>
      </c>
      <c r="H35" s="31" t="s">
        <v>302</v>
      </c>
      <c r="I35" s="31" t="s">
        <v>687</v>
      </c>
      <c r="J35" s="31"/>
      <c r="K35" s="33" t="s">
        <v>342</v>
      </c>
      <c r="L35" s="34">
        <v>1</v>
      </c>
      <c r="M35" s="77">
        <v>264.86</v>
      </c>
      <c r="N35" s="82">
        <v>306.72</v>
      </c>
      <c r="O35" s="82">
        <f>SUM(M35-N35)</f>
        <v>-41.860000000000014</v>
      </c>
    </row>
    <row r="36" spans="1:15" s="28" customFormat="1" ht="2.25" customHeight="1" outlineLevel="1">
      <c r="A36" s="55" t="s">
        <v>550</v>
      </c>
      <c r="B36" s="56"/>
      <c r="C36" s="56"/>
      <c r="D36" s="54"/>
      <c r="E36" s="57"/>
      <c r="F36" s="54"/>
      <c r="G36" s="54"/>
      <c r="H36" s="54"/>
      <c r="I36" s="54"/>
      <c r="J36" s="54"/>
      <c r="K36" s="58"/>
      <c r="L36" s="54">
        <f>SUBTOTAL(3,L34:L35)</f>
        <v>2</v>
      </c>
      <c r="M36" s="84"/>
      <c r="N36" s="75"/>
      <c r="O36" s="75"/>
    </row>
    <row r="37" spans="1:15" s="28" customFormat="1" ht="25.5" outlineLevel="2">
      <c r="A37" s="15">
        <v>519</v>
      </c>
      <c r="B37" s="16" t="s">
        <v>5</v>
      </c>
      <c r="C37" s="16" t="s">
        <v>6</v>
      </c>
      <c r="D37" s="15" t="s">
        <v>98</v>
      </c>
      <c r="E37" s="15" t="s">
        <v>102</v>
      </c>
      <c r="F37" s="15" t="s">
        <v>111</v>
      </c>
      <c r="G37" s="15">
        <v>14</v>
      </c>
      <c r="H37" s="31" t="s">
        <v>302</v>
      </c>
      <c r="I37" s="31">
        <v>68045</v>
      </c>
      <c r="J37" s="31"/>
      <c r="K37" s="33" t="s">
        <v>412</v>
      </c>
      <c r="L37" s="34">
        <v>1</v>
      </c>
      <c r="M37" s="77">
        <v>321.6</v>
      </c>
      <c r="N37" s="75"/>
      <c r="O37" s="75"/>
    </row>
    <row r="38" spans="1:15" s="28" customFormat="1" ht="25.5" outlineLevel="2">
      <c r="A38" s="15">
        <v>519</v>
      </c>
      <c r="B38" s="16" t="s">
        <v>5</v>
      </c>
      <c r="C38" s="16" t="s">
        <v>6</v>
      </c>
      <c r="D38" s="15" t="s">
        <v>98</v>
      </c>
      <c r="E38" s="15" t="s">
        <v>102</v>
      </c>
      <c r="F38" s="15" t="s">
        <v>111</v>
      </c>
      <c r="G38" s="15">
        <v>14</v>
      </c>
      <c r="H38" s="31" t="s">
        <v>302</v>
      </c>
      <c r="I38" s="31">
        <v>68045</v>
      </c>
      <c r="J38" s="31"/>
      <c r="K38" s="33" t="s">
        <v>413</v>
      </c>
      <c r="L38" s="33">
        <v>1</v>
      </c>
      <c r="M38" s="77">
        <v>321.6</v>
      </c>
      <c r="N38" s="75"/>
      <c r="O38" s="75"/>
    </row>
    <row r="39" spans="1:15" s="28" customFormat="1" ht="2.25" customHeight="1" outlineLevel="1">
      <c r="A39" s="55" t="s">
        <v>551</v>
      </c>
      <c r="B39" s="56"/>
      <c r="C39" s="56"/>
      <c r="D39" s="57"/>
      <c r="E39" s="57"/>
      <c r="F39" s="57"/>
      <c r="G39" s="57"/>
      <c r="H39" s="54"/>
      <c r="I39" s="54"/>
      <c r="J39" s="54"/>
      <c r="K39" s="58"/>
      <c r="L39" s="58">
        <f>SUBTOTAL(3,L37:L38)</f>
        <v>2</v>
      </c>
      <c r="M39" s="84"/>
      <c r="N39" s="75"/>
      <c r="O39" s="75"/>
    </row>
    <row r="40" spans="1:15" s="28" customFormat="1" ht="25.5" outlineLevel="2">
      <c r="A40" s="15">
        <v>520</v>
      </c>
      <c r="B40" s="16" t="s">
        <v>5</v>
      </c>
      <c r="C40" s="16" t="s">
        <v>6</v>
      </c>
      <c r="D40" s="31" t="s">
        <v>295</v>
      </c>
      <c r="E40" s="15" t="s">
        <v>102</v>
      </c>
      <c r="F40" s="31" t="s">
        <v>304</v>
      </c>
      <c r="G40" s="31">
        <v>16</v>
      </c>
      <c r="H40" s="31" t="s">
        <v>302</v>
      </c>
      <c r="I40" s="31" t="s">
        <v>305</v>
      </c>
      <c r="J40" s="31"/>
      <c r="K40" s="33" t="s">
        <v>342</v>
      </c>
      <c r="L40" s="34">
        <v>1</v>
      </c>
      <c r="M40" s="77">
        <v>288.4</v>
      </c>
      <c r="N40" s="80">
        <v>322.06</v>
      </c>
      <c r="O40" s="80">
        <f>SUM(M40-N40)</f>
        <v>-33.660000000000025</v>
      </c>
    </row>
    <row r="41" spans="1:15" s="28" customFormat="1" ht="15" outlineLevel="2">
      <c r="A41" s="15">
        <v>520</v>
      </c>
      <c r="B41" s="16" t="s">
        <v>5</v>
      </c>
      <c r="C41" s="16" t="s">
        <v>6</v>
      </c>
      <c r="D41" s="31" t="s">
        <v>419</v>
      </c>
      <c r="E41" s="15" t="s">
        <v>102</v>
      </c>
      <c r="F41" s="31" t="s">
        <v>422</v>
      </c>
      <c r="G41" s="31">
        <v>14</v>
      </c>
      <c r="H41" s="31" t="s">
        <v>108</v>
      </c>
      <c r="I41" s="31">
        <v>3001472</v>
      </c>
      <c r="J41" s="31" t="s">
        <v>423</v>
      </c>
      <c r="K41" s="33" t="s">
        <v>432</v>
      </c>
      <c r="L41" s="33">
        <v>2</v>
      </c>
      <c r="M41" s="77">
        <v>304.5</v>
      </c>
      <c r="N41" s="82">
        <v>260</v>
      </c>
      <c r="O41" s="82">
        <f>SUM(M41-N41)</f>
        <v>44.5</v>
      </c>
    </row>
    <row r="42" spans="1:15" s="28" customFormat="1" ht="2.25" customHeight="1" outlineLevel="1">
      <c r="A42" s="55" t="s">
        <v>552</v>
      </c>
      <c r="B42" s="56"/>
      <c r="C42" s="56"/>
      <c r="D42" s="54"/>
      <c r="E42" s="57"/>
      <c r="F42" s="54"/>
      <c r="G42" s="54"/>
      <c r="H42" s="54"/>
      <c r="I42" s="54"/>
      <c r="J42" s="54"/>
      <c r="K42" s="58"/>
      <c r="L42" s="58">
        <f>SUBTOTAL(3,L40:L41)</f>
        <v>2</v>
      </c>
      <c r="M42" s="84"/>
      <c r="N42" s="75"/>
      <c r="O42" s="75"/>
    </row>
    <row r="43" spans="1:15" s="28" customFormat="1" ht="12.75" outlineLevel="2">
      <c r="A43" s="15">
        <v>521</v>
      </c>
      <c r="B43" s="16" t="s">
        <v>5</v>
      </c>
      <c r="C43" s="16" t="s">
        <v>6</v>
      </c>
      <c r="D43" s="15" t="s">
        <v>99</v>
      </c>
      <c r="E43" s="15" t="s">
        <v>102</v>
      </c>
      <c r="F43" s="15" t="s">
        <v>113</v>
      </c>
      <c r="G43" s="15">
        <v>14</v>
      </c>
      <c r="H43" s="31" t="s">
        <v>108</v>
      </c>
      <c r="I43" s="31">
        <v>156531</v>
      </c>
      <c r="J43" s="31" t="s">
        <v>105</v>
      </c>
      <c r="K43" s="33" t="s">
        <v>412</v>
      </c>
      <c r="L43" s="34">
        <v>1</v>
      </c>
      <c r="M43" s="77">
        <v>280.85</v>
      </c>
      <c r="N43" s="75"/>
      <c r="O43" s="75"/>
    </row>
    <row r="44" spans="1:15" s="28" customFormat="1" ht="12.75" outlineLevel="2">
      <c r="A44" s="15">
        <v>521</v>
      </c>
      <c r="B44" s="16" t="s">
        <v>5</v>
      </c>
      <c r="C44" s="16" t="s">
        <v>6</v>
      </c>
      <c r="D44" s="15" t="s">
        <v>99</v>
      </c>
      <c r="E44" s="15" t="s">
        <v>102</v>
      </c>
      <c r="F44" s="15" t="s">
        <v>113</v>
      </c>
      <c r="G44" s="15">
        <v>14</v>
      </c>
      <c r="H44" s="31" t="s">
        <v>108</v>
      </c>
      <c r="I44" s="31">
        <v>156531</v>
      </c>
      <c r="J44" s="31" t="s">
        <v>105</v>
      </c>
      <c r="K44" s="33" t="s">
        <v>413</v>
      </c>
      <c r="L44" s="33">
        <v>1</v>
      </c>
      <c r="M44" s="77">
        <v>280.85</v>
      </c>
      <c r="N44" s="75"/>
      <c r="O44" s="75"/>
    </row>
    <row r="45" spans="1:15" s="28" customFormat="1" ht="2.25" customHeight="1" outlineLevel="1">
      <c r="A45" s="55" t="s">
        <v>553</v>
      </c>
      <c r="B45" s="56"/>
      <c r="C45" s="56"/>
      <c r="D45" s="57"/>
      <c r="E45" s="57"/>
      <c r="F45" s="57"/>
      <c r="G45" s="57"/>
      <c r="H45" s="54"/>
      <c r="I45" s="54"/>
      <c r="J45" s="54"/>
      <c r="K45" s="58"/>
      <c r="L45" s="58">
        <f>SUBTOTAL(3,L43:L44)</f>
        <v>2</v>
      </c>
      <c r="M45" s="84"/>
      <c r="N45" s="75"/>
      <c r="O45" s="75"/>
    </row>
    <row r="46" spans="1:15" s="28" customFormat="1" ht="25.5" outlineLevel="2">
      <c r="A46" s="15">
        <v>522</v>
      </c>
      <c r="B46" s="16" t="s">
        <v>5</v>
      </c>
      <c r="C46" s="16" t="s">
        <v>6</v>
      </c>
      <c r="D46" s="31" t="s">
        <v>96</v>
      </c>
      <c r="E46" s="15" t="s">
        <v>102</v>
      </c>
      <c r="F46" s="31" t="s">
        <v>686</v>
      </c>
      <c r="G46" s="31">
        <v>16</v>
      </c>
      <c r="H46" s="31" t="s">
        <v>302</v>
      </c>
      <c r="I46" s="31" t="s">
        <v>687</v>
      </c>
      <c r="J46" s="31"/>
      <c r="K46" s="33" t="s">
        <v>342</v>
      </c>
      <c r="L46" s="34">
        <v>1</v>
      </c>
      <c r="M46" s="77">
        <v>264.86</v>
      </c>
      <c r="N46" s="80">
        <v>349.29</v>
      </c>
      <c r="O46" s="80">
        <f>SUM(M46-N46)</f>
        <v>-84.43</v>
      </c>
    </row>
    <row r="47" spans="1:15" s="28" customFormat="1" ht="15" outlineLevel="2">
      <c r="A47" s="15">
        <v>522</v>
      </c>
      <c r="B47" s="16" t="s">
        <v>5</v>
      </c>
      <c r="C47" s="16" t="s">
        <v>6</v>
      </c>
      <c r="D47" s="31" t="s">
        <v>419</v>
      </c>
      <c r="E47" s="15" t="s">
        <v>102</v>
      </c>
      <c r="F47" s="31" t="s">
        <v>422</v>
      </c>
      <c r="G47" s="31">
        <v>16</v>
      </c>
      <c r="H47" s="31" t="s">
        <v>302</v>
      </c>
      <c r="I47" s="31">
        <v>3001786</v>
      </c>
      <c r="J47" s="31" t="s">
        <v>423</v>
      </c>
      <c r="K47" s="33" t="s">
        <v>432</v>
      </c>
      <c r="L47" s="33">
        <v>2</v>
      </c>
      <c r="M47" s="77">
        <v>313.85</v>
      </c>
      <c r="N47" s="82">
        <v>291.85</v>
      </c>
      <c r="O47" s="82">
        <f>SUM(M47-N47)</f>
        <v>22</v>
      </c>
    </row>
    <row r="48" spans="1:15" s="28" customFormat="1" ht="15" outlineLevel="2">
      <c r="A48" s="15">
        <v>522</v>
      </c>
      <c r="B48" s="16" t="s">
        <v>5</v>
      </c>
      <c r="C48" s="16" t="s">
        <v>6</v>
      </c>
      <c r="D48" s="31" t="s">
        <v>99</v>
      </c>
      <c r="E48" s="15" t="s">
        <v>102</v>
      </c>
      <c r="F48" s="31" t="s">
        <v>408</v>
      </c>
      <c r="G48" s="31">
        <v>14</v>
      </c>
      <c r="H48" s="31" t="s">
        <v>108</v>
      </c>
      <c r="I48" s="31">
        <v>248307</v>
      </c>
      <c r="J48" s="31"/>
      <c r="K48" s="33" t="s">
        <v>412</v>
      </c>
      <c r="L48" s="34">
        <v>3</v>
      </c>
      <c r="M48" s="77">
        <v>320</v>
      </c>
      <c r="N48" s="82">
        <v>299</v>
      </c>
      <c r="O48" s="82">
        <f>SUM(M48-N48)</f>
        <v>21</v>
      </c>
    </row>
    <row r="49" spans="1:15" s="28" customFormat="1" ht="15" outlineLevel="2">
      <c r="A49" s="15">
        <v>522</v>
      </c>
      <c r="B49" s="16" t="s">
        <v>5</v>
      </c>
      <c r="C49" s="16" t="s">
        <v>6</v>
      </c>
      <c r="D49" s="31" t="s">
        <v>99</v>
      </c>
      <c r="E49" s="15" t="s">
        <v>102</v>
      </c>
      <c r="F49" s="31" t="s">
        <v>408</v>
      </c>
      <c r="G49" s="31">
        <v>14</v>
      </c>
      <c r="H49" s="31" t="s">
        <v>108</v>
      </c>
      <c r="I49" s="31">
        <v>248307</v>
      </c>
      <c r="J49" s="31"/>
      <c r="K49" s="33" t="s">
        <v>413</v>
      </c>
      <c r="L49" s="33">
        <v>3</v>
      </c>
      <c r="M49" s="77">
        <v>320</v>
      </c>
      <c r="N49" s="82">
        <v>299</v>
      </c>
      <c r="O49" s="82">
        <f>SUM(M49-N49)</f>
        <v>21</v>
      </c>
    </row>
    <row r="50" spans="1:15" s="28" customFormat="1" ht="2.25" customHeight="1" outlineLevel="1">
      <c r="A50" s="55" t="s">
        <v>554</v>
      </c>
      <c r="B50" s="56"/>
      <c r="C50" s="56"/>
      <c r="D50" s="54"/>
      <c r="E50" s="57"/>
      <c r="F50" s="54"/>
      <c r="G50" s="54"/>
      <c r="H50" s="54"/>
      <c r="I50" s="54"/>
      <c r="J50" s="54"/>
      <c r="K50" s="58"/>
      <c r="L50" s="58">
        <f>SUBTOTAL(3,L46:L49)</f>
        <v>4</v>
      </c>
      <c r="M50" s="84"/>
      <c r="N50" s="75"/>
      <c r="O50" s="75"/>
    </row>
    <row r="51" spans="1:15" s="28" customFormat="1" ht="25.5" outlineLevel="2">
      <c r="A51" s="15">
        <v>523</v>
      </c>
      <c r="B51" s="16" t="s">
        <v>5</v>
      </c>
      <c r="C51" s="16" t="s">
        <v>6</v>
      </c>
      <c r="D51" s="15" t="s">
        <v>96</v>
      </c>
      <c r="E51" s="15" t="s">
        <v>102</v>
      </c>
      <c r="F51" s="15" t="s">
        <v>114</v>
      </c>
      <c r="G51" s="15">
        <v>14</v>
      </c>
      <c r="H51" s="31" t="s">
        <v>108</v>
      </c>
      <c r="I51" s="31" t="s">
        <v>306</v>
      </c>
      <c r="J51" s="31" t="s">
        <v>307</v>
      </c>
      <c r="K51" s="33" t="s">
        <v>342</v>
      </c>
      <c r="L51" s="34">
        <v>1</v>
      </c>
      <c r="M51" s="77">
        <v>349.29</v>
      </c>
      <c r="N51" s="81">
        <v>349.29</v>
      </c>
      <c r="O51" s="81">
        <f>SUM(M51-N51)</f>
        <v>0</v>
      </c>
    </row>
    <row r="52" spans="1:15" s="28" customFormat="1" ht="2.25" customHeight="1" outlineLevel="1">
      <c r="A52" s="55" t="s">
        <v>555</v>
      </c>
      <c r="B52" s="56"/>
      <c r="C52" s="56"/>
      <c r="D52" s="57"/>
      <c r="E52" s="57"/>
      <c r="F52" s="57"/>
      <c r="G52" s="57"/>
      <c r="H52" s="54"/>
      <c r="I52" s="54"/>
      <c r="J52" s="54"/>
      <c r="K52" s="58"/>
      <c r="L52" s="54">
        <f>SUBTOTAL(3,L51:L51)</f>
        <v>1</v>
      </c>
      <c r="M52" s="84"/>
      <c r="N52" s="75"/>
      <c r="O52" s="75"/>
    </row>
    <row r="53" spans="1:15" s="28" customFormat="1" ht="25.5" outlineLevel="2">
      <c r="A53" s="15">
        <v>524</v>
      </c>
      <c r="B53" s="16" t="s">
        <v>5</v>
      </c>
      <c r="C53" s="16" t="s">
        <v>6</v>
      </c>
      <c r="D53" s="31" t="s">
        <v>96</v>
      </c>
      <c r="E53" s="15" t="s">
        <v>102</v>
      </c>
      <c r="F53" s="31" t="s">
        <v>686</v>
      </c>
      <c r="G53" s="31">
        <v>16</v>
      </c>
      <c r="H53" s="31" t="s">
        <v>302</v>
      </c>
      <c r="I53" s="31" t="s">
        <v>688</v>
      </c>
      <c r="J53" s="31"/>
      <c r="K53" s="33" t="s">
        <v>342</v>
      </c>
      <c r="L53" s="34">
        <v>1</v>
      </c>
      <c r="M53" s="77">
        <v>264.86</v>
      </c>
      <c r="N53" s="80">
        <v>371.54</v>
      </c>
      <c r="O53" s="80">
        <f>SUM(M53-N53)</f>
        <v>-106.68</v>
      </c>
    </row>
    <row r="54" spans="1:15" s="28" customFormat="1" ht="2.25" customHeight="1" outlineLevel="1">
      <c r="A54" s="55" t="s">
        <v>556</v>
      </c>
      <c r="B54" s="56"/>
      <c r="C54" s="56"/>
      <c r="D54" s="54"/>
      <c r="E54" s="57"/>
      <c r="F54" s="54"/>
      <c r="G54" s="54"/>
      <c r="H54" s="54"/>
      <c r="I54" s="54"/>
      <c r="J54" s="54"/>
      <c r="K54" s="58"/>
      <c r="L54" s="54">
        <f>SUBTOTAL(3,L53:L53)</f>
        <v>1</v>
      </c>
      <c r="M54" s="84"/>
      <c r="N54" s="75"/>
      <c r="O54" s="75"/>
    </row>
    <row r="55" spans="1:15" s="28" customFormat="1" ht="25.5" outlineLevel="2">
      <c r="A55" s="15">
        <v>525</v>
      </c>
      <c r="B55" s="16" t="s">
        <v>5</v>
      </c>
      <c r="C55" s="16" t="s">
        <v>6</v>
      </c>
      <c r="D55" s="15" t="s">
        <v>96</v>
      </c>
      <c r="E55" s="15" t="s">
        <v>102</v>
      </c>
      <c r="F55" s="15" t="s">
        <v>115</v>
      </c>
      <c r="G55" s="15">
        <v>14</v>
      </c>
      <c r="H55" s="31" t="s">
        <v>108</v>
      </c>
      <c r="I55" s="31" t="s">
        <v>308</v>
      </c>
      <c r="J55" s="31" t="s">
        <v>309</v>
      </c>
      <c r="K55" s="33" t="s">
        <v>342</v>
      </c>
      <c r="L55" s="34">
        <v>1</v>
      </c>
      <c r="M55" s="77">
        <v>350.4</v>
      </c>
      <c r="N55" s="80">
        <v>322.92</v>
      </c>
      <c r="O55" s="80">
        <f>SUM(M55-N55)</f>
        <v>27.47999999999996</v>
      </c>
    </row>
    <row r="56" spans="1:15" s="28" customFormat="1" ht="2.25" customHeight="1" outlineLevel="1">
      <c r="A56" s="55" t="s">
        <v>557</v>
      </c>
      <c r="B56" s="56"/>
      <c r="C56" s="56"/>
      <c r="D56" s="57"/>
      <c r="E56" s="57"/>
      <c r="F56" s="57"/>
      <c r="G56" s="57"/>
      <c r="H56" s="54"/>
      <c r="I56" s="54"/>
      <c r="J56" s="54"/>
      <c r="K56" s="58"/>
      <c r="L56" s="54">
        <f>SUBTOTAL(3,L55:L55)</f>
        <v>1</v>
      </c>
      <c r="M56" s="84"/>
      <c r="N56" s="75"/>
      <c r="O56" s="75"/>
    </row>
    <row r="57" spans="1:15" s="28" customFormat="1" ht="25.5" outlineLevel="2">
      <c r="A57" s="15">
        <v>526</v>
      </c>
      <c r="B57" s="16" t="s">
        <v>5</v>
      </c>
      <c r="C57" s="16" t="s">
        <v>6</v>
      </c>
      <c r="D57" s="31" t="s">
        <v>419</v>
      </c>
      <c r="E57" s="15" t="s">
        <v>318</v>
      </c>
      <c r="F57" s="31" t="s">
        <v>420</v>
      </c>
      <c r="G57" s="31">
        <v>16</v>
      </c>
      <c r="H57" s="31" t="s">
        <v>302</v>
      </c>
      <c r="I57" s="31">
        <v>3002450</v>
      </c>
      <c r="J57" s="31"/>
      <c r="K57" s="33" t="s">
        <v>432</v>
      </c>
      <c r="L57" s="33">
        <v>1</v>
      </c>
      <c r="M57" s="77">
        <v>237</v>
      </c>
      <c r="N57" s="75"/>
      <c r="O57" s="75"/>
    </row>
    <row r="58" spans="1:15" s="28" customFormat="1" ht="25.5" outlineLevel="2">
      <c r="A58" s="15">
        <v>526</v>
      </c>
      <c r="B58" s="16" t="s">
        <v>5</v>
      </c>
      <c r="C58" s="16" t="s">
        <v>6</v>
      </c>
      <c r="D58" s="31" t="s">
        <v>96</v>
      </c>
      <c r="E58" s="15" t="s">
        <v>102</v>
      </c>
      <c r="F58" s="31" t="s">
        <v>300</v>
      </c>
      <c r="G58" s="31">
        <v>14</v>
      </c>
      <c r="H58" s="31" t="s">
        <v>108</v>
      </c>
      <c r="I58" s="31" t="s">
        <v>310</v>
      </c>
      <c r="J58" s="31"/>
      <c r="K58" s="33" t="s">
        <v>342</v>
      </c>
      <c r="L58" s="34">
        <v>2</v>
      </c>
      <c r="M58" s="77">
        <v>322.92</v>
      </c>
      <c r="N58" s="82">
        <v>318.6</v>
      </c>
      <c r="O58" s="82">
        <f>SUM(M58-N58)</f>
        <v>4.319999999999993</v>
      </c>
    </row>
    <row r="59" spans="1:15" s="28" customFormat="1" ht="2.25" customHeight="1" outlineLevel="1">
      <c r="A59" s="55" t="s">
        <v>558</v>
      </c>
      <c r="B59" s="56"/>
      <c r="C59" s="56"/>
      <c r="D59" s="54"/>
      <c r="E59" s="57"/>
      <c r="F59" s="54"/>
      <c r="G59" s="54"/>
      <c r="H59" s="54"/>
      <c r="I59" s="54"/>
      <c r="J59" s="54"/>
      <c r="K59" s="58"/>
      <c r="L59" s="54">
        <f>SUBTOTAL(3,L57:L58)</f>
        <v>2</v>
      </c>
      <c r="M59" s="84"/>
      <c r="N59" s="75"/>
      <c r="O59" s="75"/>
    </row>
    <row r="60" spans="1:15" s="28" customFormat="1" ht="25.5" outlineLevel="2">
      <c r="A60" s="15">
        <v>527</v>
      </c>
      <c r="B60" s="16" t="s">
        <v>5</v>
      </c>
      <c r="C60" s="16" t="s">
        <v>6</v>
      </c>
      <c r="D60" s="15" t="s">
        <v>97</v>
      </c>
      <c r="E60" s="15" t="s">
        <v>102</v>
      </c>
      <c r="F60" s="15" t="s">
        <v>409</v>
      </c>
      <c r="G60" s="15">
        <v>14</v>
      </c>
      <c r="H60" s="31" t="s">
        <v>108</v>
      </c>
      <c r="I60" s="31">
        <v>3363</v>
      </c>
      <c r="J60" s="31" t="s">
        <v>105</v>
      </c>
      <c r="K60" s="33" t="s">
        <v>412</v>
      </c>
      <c r="L60" s="34">
        <v>1</v>
      </c>
      <c r="M60" s="77">
        <v>464</v>
      </c>
      <c r="N60" s="75"/>
      <c r="O60" s="75"/>
    </row>
    <row r="61" spans="1:15" s="28" customFormat="1" ht="25.5" outlineLevel="2">
      <c r="A61" s="15">
        <v>527</v>
      </c>
      <c r="B61" s="16" t="s">
        <v>5</v>
      </c>
      <c r="C61" s="16" t="s">
        <v>6</v>
      </c>
      <c r="D61" s="15" t="s">
        <v>97</v>
      </c>
      <c r="E61" s="15" t="s">
        <v>102</v>
      </c>
      <c r="F61" s="15" t="s">
        <v>409</v>
      </c>
      <c r="G61" s="15">
        <v>14</v>
      </c>
      <c r="H61" s="31" t="s">
        <v>108</v>
      </c>
      <c r="I61" s="31">
        <v>3363</v>
      </c>
      <c r="J61" s="31" t="s">
        <v>105</v>
      </c>
      <c r="K61" s="33" t="s">
        <v>413</v>
      </c>
      <c r="L61" s="33">
        <v>1</v>
      </c>
      <c r="M61" s="77">
        <v>464</v>
      </c>
      <c r="N61" s="75"/>
      <c r="O61" s="75"/>
    </row>
    <row r="62" spans="1:15" s="28" customFormat="1" ht="2.25" customHeight="1" outlineLevel="1">
      <c r="A62" s="55" t="s">
        <v>559</v>
      </c>
      <c r="B62" s="56"/>
      <c r="C62" s="56"/>
      <c r="D62" s="57"/>
      <c r="E62" s="57"/>
      <c r="F62" s="57"/>
      <c r="G62" s="57"/>
      <c r="H62" s="54"/>
      <c r="I62" s="54"/>
      <c r="J62" s="54"/>
      <c r="K62" s="58"/>
      <c r="L62" s="58">
        <f>SUBTOTAL(3,L60:L61)</f>
        <v>2</v>
      </c>
      <c r="M62" s="84"/>
      <c r="N62" s="75"/>
      <c r="O62" s="75"/>
    </row>
    <row r="63" spans="1:15" s="28" customFormat="1" ht="25.5" outlineLevel="2">
      <c r="A63" s="15">
        <v>528</v>
      </c>
      <c r="B63" s="16" t="s">
        <v>5</v>
      </c>
      <c r="C63" s="16" t="s">
        <v>6</v>
      </c>
      <c r="D63" s="31" t="s">
        <v>295</v>
      </c>
      <c r="E63" s="15" t="s">
        <v>102</v>
      </c>
      <c r="F63" s="31" t="s">
        <v>304</v>
      </c>
      <c r="G63" s="31">
        <v>16</v>
      </c>
      <c r="H63" s="31" t="s">
        <v>302</v>
      </c>
      <c r="I63" s="31" t="s">
        <v>305</v>
      </c>
      <c r="J63" s="31"/>
      <c r="K63" s="33" t="s">
        <v>342</v>
      </c>
      <c r="L63" s="34">
        <v>1</v>
      </c>
      <c r="M63" s="77">
        <v>288.4</v>
      </c>
      <c r="N63" s="80">
        <v>371.54</v>
      </c>
      <c r="O63" s="80">
        <f>SUM(M63-N63)</f>
        <v>-83.14000000000004</v>
      </c>
    </row>
    <row r="64" spans="1:15" s="28" customFormat="1" ht="2.25" customHeight="1" outlineLevel="1">
      <c r="A64" s="55" t="s">
        <v>560</v>
      </c>
      <c r="B64" s="56"/>
      <c r="C64" s="56"/>
      <c r="D64" s="54"/>
      <c r="E64" s="57"/>
      <c r="F64" s="54"/>
      <c r="G64" s="54"/>
      <c r="H64" s="54"/>
      <c r="I64" s="54"/>
      <c r="J64" s="54"/>
      <c r="K64" s="58"/>
      <c r="L64" s="54">
        <f>SUBTOTAL(3,L63:L63)</f>
        <v>1</v>
      </c>
      <c r="M64" s="84"/>
      <c r="N64" s="75"/>
      <c r="O64" s="75"/>
    </row>
    <row r="65" spans="1:15" s="28" customFormat="1" ht="15" outlineLevel="2">
      <c r="A65" s="15">
        <v>529</v>
      </c>
      <c r="B65" s="16" t="s">
        <v>5</v>
      </c>
      <c r="C65" s="16" t="s">
        <v>6</v>
      </c>
      <c r="D65" s="15" t="s">
        <v>97</v>
      </c>
      <c r="E65" s="15" t="s">
        <v>102</v>
      </c>
      <c r="F65" s="15" t="s">
        <v>116</v>
      </c>
      <c r="G65" s="15">
        <v>14</v>
      </c>
      <c r="H65" s="31" t="s">
        <v>108</v>
      </c>
      <c r="I65" s="31">
        <v>78390</v>
      </c>
      <c r="J65" s="31" t="s">
        <v>105</v>
      </c>
      <c r="K65" s="33" t="s">
        <v>412</v>
      </c>
      <c r="L65" s="34">
        <v>1</v>
      </c>
      <c r="M65" s="77">
        <v>404.71</v>
      </c>
      <c r="N65" s="82">
        <v>385</v>
      </c>
      <c r="O65" s="82">
        <f>SUM(M65-N65)</f>
        <v>19.70999999999998</v>
      </c>
    </row>
    <row r="66" spans="1:15" s="28" customFormat="1" ht="15" outlineLevel="2">
      <c r="A66" s="15">
        <v>529</v>
      </c>
      <c r="B66" s="16" t="s">
        <v>5</v>
      </c>
      <c r="C66" s="16" t="s">
        <v>6</v>
      </c>
      <c r="D66" s="15" t="s">
        <v>97</v>
      </c>
      <c r="E66" s="15" t="s">
        <v>102</v>
      </c>
      <c r="F66" s="15" t="s">
        <v>116</v>
      </c>
      <c r="G66" s="15">
        <v>14</v>
      </c>
      <c r="H66" s="31" t="s">
        <v>108</v>
      </c>
      <c r="I66" s="31">
        <v>78390</v>
      </c>
      <c r="J66" s="31" t="s">
        <v>105</v>
      </c>
      <c r="K66" s="33" t="s">
        <v>413</v>
      </c>
      <c r="L66" s="33">
        <v>1</v>
      </c>
      <c r="M66" s="77">
        <v>404.71</v>
      </c>
      <c r="N66" s="82">
        <v>385</v>
      </c>
      <c r="O66" s="82">
        <f>SUM(M66-N66)</f>
        <v>19.70999999999998</v>
      </c>
    </row>
    <row r="67" spans="1:15" s="28" customFormat="1" ht="2.25" customHeight="1" outlineLevel="1">
      <c r="A67" s="55" t="s">
        <v>561</v>
      </c>
      <c r="B67" s="56"/>
      <c r="C67" s="56"/>
      <c r="D67" s="57"/>
      <c r="E67" s="57"/>
      <c r="F67" s="57"/>
      <c r="G67" s="57"/>
      <c r="H67" s="54"/>
      <c r="I67" s="54"/>
      <c r="J67" s="54"/>
      <c r="K67" s="58"/>
      <c r="L67" s="58">
        <f>SUBTOTAL(3,L65:L66)</f>
        <v>2</v>
      </c>
      <c r="M67" s="84"/>
      <c r="N67" s="75"/>
      <c r="O67" s="75"/>
    </row>
    <row r="68" spans="1:15" s="28" customFormat="1" ht="25.5" outlineLevel="2">
      <c r="A68" s="15">
        <v>530</v>
      </c>
      <c r="B68" s="16" t="s">
        <v>5</v>
      </c>
      <c r="C68" s="16" t="s">
        <v>6</v>
      </c>
      <c r="D68" s="31" t="s">
        <v>96</v>
      </c>
      <c r="E68" s="15" t="s">
        <v>102</v>
      </c>
      <c r="F68" s="31" t="s">
        <v>309</v>
      </c>
      <c r="G68" s="31">
        <v>14</v>
      </c>
      <c r="H68" s="31" t="s">
        <v>108</v>
      </c>
      <c r="I68" s="31" t="s">
        <v>308</v>
      </c>
      <c r="J68" s="31"/>
      <c r="K68" s="33" t="s">
        <v>342</v>
      </c>
      <c r="L68" s="34">
        <v>1</v>
      </c>
      <c r="M68" s="77">
        <v>350.4</v>
      </c>
      <c r="N68" s="80">
        <v>326.16</v>
      </c>
      <c r="O68" s="80">
        <f>SUM(M68-N68)</f>
        <v>24.239999999999952</v>
      </c>
    </row>
    <row r="69" spans="1:15" s="28" customFormat="1" ht="2.25" customHeight="1" outlineLevel="1">
      <c r="A69" s="55" t="s">
        <v>562</v>
      </c>
      <c r="B69" s="56"/>
      <c r="C69" s="56"/>
      <c r="D69" s="54"/>
      <c r="E69" s="57"/>
      <c r="F69" s="54"/>
      <c r="G69" s="54"/>
      <c r="H69" s="54"/>
      <c r="I69" s="54"/>
      <c r="J69" s="54"/>
      <c r="K69" s="58"/>
      <c r="L69" s="54">
        <f>SUBTOTAL(3,L68:L68)</f>
        <v>1</v>
      </c>
      <c r="M69" s="84"/>
      <c r="N69" s="75"/>
      <c r="O69" s="75"/>
    </row>
    <row r="70" spans="1:15" s="28" customFormat="1" ht="25.5" outlineLevel="2">
      <c r="A70" s="15">
        <v>531</v>
      </c>
      <c r="B70" s="16" t="s">
        <v>5</v>
      </c>
      <c r="C70" s="16" t="s">
        <v>6</v>
      </c>
      <c r="D70" s="31" t="s">
        <v>96</v>
      </c>
      <c r="E70" s="15" t="s">
        <v>102</v>
      </c>
      <c r="F70" s="31" t="s">
        <v>311</v>
      </c>
      <c r="G70" s="15">
        <v>14</v>
      </c>
      <c r="H70" s="31" t="s">
        <v>108</v>
      </c>
      <c r="I70" s="31" t="s">
        <v>312</v>
      </c>
      <c r="J70" s="15" t="s">
        <v>9</v>
      </c>
      <c r="K70" s="33" t="s">
        <v>342</v>
      </c>
      <c r="L70" s="34">
        <v>1</v>
      </c>
      <c r="M70" s="77">
        <v>349.29</v>
      </c>
      <c r="N70" s="82">
        <v>322.06</v>
      </c>
      <c r="O70" s="82">
        <f>SUM(M70-N70)</f>
        <v>27.230000000000018</v>
      </c>
    </row>
    <row r="71" spans="1:15" s="28" customFormat="1" ht="2.25" customHeight="1" outlineLevel="1">
      <c r="A71" s="55" t="s">
        <v>563</v>
      </c>
      <c r="B71" s="56"/>
      <c r="C71" s="56"/>
      <c r="D71" s="54"/>
      <c r="E71" s="57"/>
      <c r="F71" s="54"/>
      <c r="G71" s="57"/>
      <c r="H71" s="54"/>
      <c r="I71" s="54"/>
      <c r="J71" s="57"/>
      <c r="K71" s="58"/>
      <c r="L71" s="54">
        <f>SUBTOTAL(3,L70:L70)</f>
        <v>1</v>
      </c>
      <c r="M71" s="84"/>
      <c r="N71" s="75"/>
      <c r="O71" s="75"/>
    </row>
    <row r="72" spans="1:15" s="28" customFormat="1" ht="25.5" outlineLevel="2">
      <c r="A72" s="15">
        <v>532</v>
      </c>
      <c r="B72" s="16" t="s">
        <v>5</v>
      </c>
      <c r="C72" s="16" t="s">
        <v>6</v>
      </c>
      <c r="D72" s="31" t="s">
        <v>96</v>
      </c>
      <c r="E72" s="15" t="s">
        <v>102</v>
      </c>
      <c r="F72" s="31" t="s">
        <v>313</v>
      </c>
      <c r="G72" s="31">
        <v>16</v>
      </c>
      <c r="H72" s="31" t="s">
        <v>302</v>
      </c>
      <c r="I72" s="31" t="s">
        <v>314</v>
      </c>
      <c r="J72" s="31"/>
      <c r="K72" s="33" t="s">
        <v>342</v>
      </c>
      <c r="L72" s="34">
        <v>1</v>
      </c>
      <c r="M72" s="77">
        <v>304.76</v>
      </c>
      <c r="N72" s="82">
        <v>277.56</v>
      </c>
      <c r="O72" s="82">
        <f>SUM(M72-N72)</f>
        <v>27.19999999999999</v>
      </c>
    </row>
    <row r="73" spans="1:15" s="28" customFormat="1" ht="2.25" customHeight="1" outlineLevel="1">
      <c r="A73" s="55" t="s">
        <v>564</v>
      </c>
      <c r="B73" s="56"/>
      <c r="C73" s="56"/>
      <c r="D73" s="54"/>
      <c r="E73" s="57"/>
      <c r="F73" s="54"/>
      <c r="G73" s="54"/>
      <c r="H73" s="54"/>
      <c r="I73" s="54"/>
      <c r="J73" s="54"/>
      <c r="K73" s="58"/>
      <c r="L73" s="54">
        <f>SUBTOTAL(3,L72:L72)</f>
        <v>1</v>
      </c>
      <c r="M73" s="84"/>
      <c r="N73" s="75"/>
      <c r="O73" s="75"/>
    </row>
    <row r="74" spans="1:15" s="28" customFormat="1" ht="15" outlineLevel="2">
      <c r="A74" s="15">
        <v>533</v>
      </c>
      <c r="B74" s="16" t="s">
        <v>5</v>
      </c>
      <c r="C74" s="16" t="s">
        <v>6</v>
      </c>
      <c r="D74" s="15" t="s">
        <v>97</v>
      </c>
      <c r="E74" s="15" t="s">
        <v>102</v>
      </c>
      <c r="F74" s="15" t="s">
        <v>116</v>
      </c>
      <c r="G74" s="15">
        <v>16</v>
      </c>
      <c r="H74" s="31" t="s">
        <v>302</v>
      </c>
      <c r="I74" s="31">
        <v>67042</v>
      </c>
      <c r="J74" s="31" t="s">
        <v>105</v>
      </c>
      <c r="K74" s="33" t="s">
        <v>412</v>
      </c>
      <c r="L74" s="34">
        <v>1</v>
      </c>
      <c r="M74" s="77">
        <v>420.64</v>
      </c>
      <c r="N74" s="82">
        <v>308</v>
      </c>
      <c r="O74" s="82">
        <f>SUM(M74-N74)</f>
        <v>112.63999999999999</v>
      </c>
    </row>
    <row r="75" spans="1:15" s="28" customFormat="1" ht="15" outlineLevel="2">
      <c r="A75" s="15">
        <v>533</v>
      </c>
      <c r="B75" s="16" t="s">
        <v>5</v>
      </c>
      <c r="C75" s="16" t="s">
        <v>6</v>
      </c>
      <c r="D75" s="15" t="s">
        <v>97</v>
      </c>
      <c r="E75" s="15" t="s">
        <v>102</v>
      </c>
      <c r="F75" s="15" t="s">
        <v>116</v>
      </c>
      <c r="G75" s="15">
        <v>16</v>
      </c>
      <c r="H75" s="31" t="s">
        <v>302</v>
      </c>
      <c r="I75" s="31">
        <v>67042</v>
      </c>
      <c r="J75" s="31" t="s">
        <v>105</v>
      </c>
      <c r="K75" s="33" t="s">
        <v>413</v>
      </c>
      <c r="L75" s="33">
        <v>1</v>
      </c>
      <c r="M75" s="77">
        <v>420.64</v>
      </c>
      <c r="N75" s="82">
        <v>308</v>
      </c>
      <c r="O75" s="82">
        <f>SUM(M75-N75)</f>
        <v>112.63999999999999</v>
      </c>
    </row>
    <row r="76" spans="1:15" s="28" customFormat="1" ht="2.25" customHeight="1" outlineLevel="1">
      <c r="A76" s="55" t="s">
        <v>565</v>
      </c>
      <c r="B76" s="56"/>
      <c r="C76" s="56"/>
      <c r="D76" s="57"/>
      <c r="E76" s="57"/>
      <c r="F76" s="57"/>
      <c r="G76" s="57"/>
      <c r="H76" s="54"/>
      <c r="I76" s="54"/>
      <c r="J76" s="54"/>
      <c r="K76" s="58"/>
      <c r="L76" s="58">
        <f>SUBTOTAL(3,L74:L75)</f>
        <v>2</v>
      </c>
      <c r="M76" s="84"/>
      <c r="N76" s="75"/>
      <c r="O76" s="75"/>
    </row>
    <row r="77" spans="1:15" s="28" customFormat="1" ht="25.5" outlineLevel="2">
      <c r="A77" s="15">
        <v>534</v>
      </c>
      <c r="B77" s="16" t="s">
        <v>5</v>
      </c>
      <c r="C77" s="16" t="s">
        <v>6</v>
      </c>
      <c r="D77" s="31" t="s">
        <v>96</v>
      </c>
      <c r="E77" s="15" t="s">
        <v>102</v>
      </c>
      <c r="F77" s="31" t="s">
        <v>686</v>
      </c>
      <c r="G77" s="31">
        <v>16</v>
      </c>
      <c r="H77" s="31" t="s">
        <v>302</v>
      </c>
      <c r="I77" s="31" t="s">
        <v>687</v>
      </c>
      <c r="J77" s="31"/>
      <c r="K77" s="33" t="s">
        <v>342</v>
      </c>
      <c r="L77" s="34">
        <v>1</v>
      </c>
      <c r="M77" s="77">
        <v>264.86</v>
      </c>
      <c r="N77" s="80">
        <v>328.32</v>
      </c>
      <c r="O77" s="80">
        <f>SUM(M77-N77)</f>
        <v>-63.45999999999998</v>
      </c>
    </row>
    <row r="78" spans="1:15" s="28" customFormat="1" ht="2.25" customHeight="1" outlineLevel="1">
      <c r="A78" s="55" t="s">
        <v>566</v>
      </c>
      <c r="B78" s="56"/>
      <c r="C78" s="56"/>
      <c r="D78" s="54"/>
      <c r="E78" s="57"/>
      <c r="F78" s="54"/>
      <c r="G78" s="54"/>
      <c r="H78" s="54"/>
      <c r="I78" s="54"/>
      <c r="J78" s="54"/>
      <c r="K78" s="58"/>
      <c r="L78" s="54">
        <f>SUBTOTAL(3,L77:L77)</f>
        <v>1</v>
      </c>
      <c r="M78" s="84"/>
      <c r="N78" s="75"/>
      <c r="O78" s="75"/>
    </row>
    <row r="79" spans="1:15" s="28" customFormat="1" ht="25.5" outlineLevel="2">
      <c r="A79" s="15">
        <v>535</v>
      </c>
      <c r="B79" s="16" t="s">
        <v>5</v>
      </c>
      <c r="C79" s="16" t="s">
        <v>6</v>
      </c>
      <c r="D79" s="31" t="s">
        <v>96</v>
      </c>
      <c r="E79" s="15" t="s">
        <v>102</v>
      </c>
      <c r="F79" s="31" t="s">
        <v>309</v>
      </c>
      <c r="G79" s="15">
        <v>16</v>
      </c>
      <c r="H79" s="31" t="s">
        <v>302</v>
      </c>
      <c r="I79" s="31" t="s">
        <v>315</v>
      </c>
      <c r="J79" s="15" t="s">
        <v>9</v>
      </c>
      <c r="K79" s="33" t="s">
        <v>342</v>
      </c>
      <c r="L79" s="34">
        <v>1</v>
      </c>
      <c r="M79" s="77">
        <v>357.4</v>
      </c>
      <c r="N79" s="82">
        <v>306.72</v>
      </c>
      <c r="O79" s="82">
        <f>SUM(M79-N79)</f>
        <v>50.67999999999995</v>
      </c>
    </row>
    <row r="80" spans="1:15" s="28" customFormat="1" ht="2.25" customHeight="1" outlineLevel="1">
      <c r="A80" s="55" t="s">
        <v>567</v>
      </c>
      <c r="B80" s="56"/>
      <c r="C80" s="56"/>
      <c r="D80" s="54"/>
      <c r="E80" s="57"/>
      <c r="F80" s="54"/>
      <c r="G80" s="57"/>
      <c r="H80" s="54"/>
      <c r="I80" s="54"/>
      <c r="J80" s="57"/>
      <c r="K80" s="58"/>
      <c r="L80" s="54">
        <f>SUBTOTAL(3,L79:L79)</f>
        <v>1</v>
      </c>
      <c r="M80" s="84"/>
      <c r="N80" s="75"/>
      <c r="O80" s="75"/>
    </row>
    <row r="81" spans="1:15" s="28" customFormat="1" ht="15" outlineLevel="2">
      <c r="A81" s="15">
        <v>536</v>
      </c>
      <c r="B81" s="16" t="s">
        <v>5</v>
      </c>
      <c r="C81" s="16" t="s">
        <v>6</v>
      </c>
      <c r="D81" s="31" t="s">
        <v>99</v>
      </c>
      <c r="E81" s="15" t="s">
        <v>102</v>
      </c>
      <c r="F81" s="31" t="s">
        <v>408</v>
      </c>
      <c r="G81" s="31">
        <v>16</v>
      </c>
      <c r="H81" s="31" t="s">
        <v>302</v>
      </c>
      <c r="I81" s="31">
        <v>248324</v>
      </c>
      <c r="J81" s="31"/>
      <c r="K81" s="33" t="s">
        <v>412</v>
      </c>
      <c r="L81" s="34">
        <v>1</v>
      </c>
      <c r="M81" s="77">
        <v>330</v>
      </c>
      <c r="N81" s="82">
        <v>308</v>
      </c>
      <c r="O81" s="82">
        <f>SUM(M81-N81)</f>
        <v>22</v>
      </c>
    </row>
    <row r="82" spans="1:15" s="28" customFormat="1" ht="15" outlineLevel="2">
      <c r="A82" s="15">
        <v>536</v>
      </c>
      <c r="B82" s="16" t="s">
        <v>5</v>
      </c>
      <c r="C82" s="16" t="s">
        <v>6</v>
      </c>
      <c r="D82" s="31" t="s">
        <v>99</v>
      </c>
      <c r="E82" s="15" t="s">
        <v>102</v>
      </c>
      <c r="F82" s="31" t="s">
        <v>408</v>
      </c>
      <c r="G82" s="31">
        <v>16</v>
      </c>
      <c r="H82" s="31" t="s">
        <v>302</v>
      </c>
      <c r="I82" s="31">
        <v>248324</v>
      </c>
      <c r="J82" s="31"/>
      <c r="K82" s="33" t="s">
        <v>413</v>
      </c>
      <c r="L82" s="33">
        <v>1</v>
      </c>
      <c r="M82" s="77">
        <v>330</v>
      </c>
      <c r="N82" s="82">
        <v>308</v>
      </c>
      <c r="O82" s="82">
        <f>SUM(M82-N82)</f>
        <v>22</v>
      </c>
    </row>
    <row r="83" spans="1:15" s="28" customFormat="1" ht="25.5" outlineLevel="2">
      <c r="A83" s="15">
        <v>536</v>
      </c>
      <c r="B83" s="16" t="s">
        <v>5</v>
      </c>
      <c r="C83" s="16" t="s">
        <v>6</v>
      </c>
      <c r="D83" s="31" t="s">
        <v>96</v>
      </c>
      <c r="E83" s="15" t="s">
        <v>102</v>
      </c>
      <c r="F83" s="31" t="s">
        <v>311</v>
      </c>
      <c r="G83" s="31">
        <v>16</v>
      </c>
      <c r="H83" s="31" t="s">
        <v>302</v>
      </c>
      <c r="I83" s="31" t="s">
        <v>316</v>
      </c>
      <c r="J83" s="31"/>
      <c r="K83" s="33" t="s">
        <v>342</v>
      </c>
      <c r="L83" s="34">
        <v>2</v>
      </c>
      <c r="M83" s="77">
        <v>371.54</v>
      </c>
      <c r="N83" s="82">
        <v>322.92</v>
      </c>
      <c r="O83" s="82">
        <f>SUM(M83-N83)</f>
        <v>48.620000000000005</v>
      </c>
    </row>
    <row r="84" spans="1:15" s="28" customFormat="1" ht="2.25" customHeight="1" outlineLevel="1">
      <c r="A84" s="55" t="s">
        <v>568</v>
      </c>
      <c r="B84" s="56"/>
      <c r="C84" s="56"/>
      <c r="D84" s="54"/>
      <c r="E84" s="57"/>
      <c r="F84" s="54"/>
      <c r="G84" s="54"/>
      <c r="H84" s="54"/>
      <c r="I84" s="54"/>
      <c r="J84" s="54"/>
      <c r="K84" s="58"/>
      <c r="L84" s="54">
        <f>SUBTOTAL(3,L81:L83)</f>
        <v>3</v>
      </c>
      <c r="M84" s="84"/>
      <c r="N84" s="75"/>
      <c r="O84" s="75"/>
    </row>
    <row r="85" spans="1:15" s="28" customFormat="1" ht="25.5" outlineLevel="2">
      <c r="A85" s="15">
        <v>537</v>
      </c>
      <c r="B85" s="16" t="s">
        <v>5</v>
      </c>
      <c r="C85" s="16" t="s">
        <v>91</v>
      </c>
      <c r="D85" s="31" t="s">
        <v>96</v>
      </c>
      <c r="E85" s="15" t="s">
        <v>101</v>
      </c>
      <c r="F85" s="31" t="s">
        <v>307</v>
      </c>
      <c r="G85" s="15">
        <v>14</v>
      </c>
      <c r="H85" s="31" t="s">
        <v>108</v>
      </c>
      <c r="I85" s="31" t="s">
        <v>298</v>
      </c>
      <c r="J85" s="35" t="s">
        <v>9</v>
      </c>
      <c r="K85" s="33" t="s">
        <v>342</v>
      </c>
      <c r="L85" s="34">
        <v>1</v>
      </c>
      <c r="M85" s="77">
        <v>327.05</v>
      </c>
      <c r="N85" s="81">
        <v>327.05</v>
      </c>
      <c r="O85" s="81">
        <f>SUM(M85-N85)</f>
        <v>0</v>
      </c>
    </row>
    <row r="86" spans="1:15" s="28" customFormat="1" ht="2.25" customHeight="1" outlineLevel="1">
      <c r="A86" s="55" t="s">
        <v>569</v>
      </c>
      <c r="B86" s="56"/>
      <c r="C86" s="56"/>
      <c r="D86" s="54"/>
      <c r="E86" s="57"/>
      <c r="F86" s="54"/>
      <c r="G86" s="57"/>
      <c r="H86" s="54"/>
      <c r="I86" s="54"/>
      <c r="J86" s="57"/>
      <c r="K86" s="58"/>
      <c r="L86" s="54">
        <f>SUBTOTAL(3,L85:L85)</f>
        <v>1</v>
      </c>
      <c r="M86" s="84"/>
      <c r="N86" s="75"/>
      <c r="O86" s="75"/>
    </row>
    <row r="87" spans="1:15" s="28" customFormat="1" ht="25.5" outlineLevel="2">
      <c r="A87" s="15">
        <v>538</v>
      </c>
      <c r="B87" s="16" t="s">
        <v>5</v>
      </c>
      <c r="C87" s="16" t="s">
        <v>91</v>
      </c>
      <c r="D87" s="31" t="s">
        <v>96</v>
      </c>
      <c r="E87" s="15" t="s">
        <v>101</v>
      </c>
      <c r="F87" s="31" t="s">
        <v>307</v>
      </c>
      <c r="G87" s="31">
        <v>14</v>
      </c>
      <c r="H87" s="31" t="s">
        <v>108</v>
      </c>
      <c r="I87" s="31" t="s">
        <v>298</v>
      </c>
      <c r="J87" s="31"/>
      <c r="K87" s="33" t="s">
        <v>342</v>
      </c>
      <c r="L87" s="34">
        <v>1</v>
      </c>
      <c r="M87" s="77">
        <v>327.05</v>
      </c>
      <c r="N87" s="81">
        <v>327.05</v>
      </c>
      <c r="O87" s="81">
        <f>SUM(M87-N87)</f>
        <v>0</v>
      </c>
    </row>
    <row r="88" spans="1:15" s="28" customFormat="1" ht="2.25" customHeight="1" outlineLevel="1">
      <c r="A88" s="55" t="s">
        <v>570</v>
      </c>
      <c r="B88" s="56"/>
      <c r="C88" s="56"/>
      <c r="D88" s="54"/>
      <c r="E88" s="57"/>
      <c r="F88" s="54"/>
      <c r="G88" s="54"/>
      <c r="H88" s="54"/>
      <c r="I88" s="54"/>
      <c r="J88" s="54"/>
      <c r="K88" s="58"/>
      <c r="L88" s="54">
        <f>SUBTOTAL(3,L87:L87)</f>
        <v>1</v>
      </c>
      <c r="M88" s="84"/>
      <c r="N88" s="75"/>
      <c r="O88" s="75"/>
    </row>
    <row r="89" spans="1:15" s="28" customFormat="1" ht="25.5" outlineLevel="2">
      <c r="A89" s="15">
        <v>539</v>
      </c>
      <c r="B89" s="16" t="s">
        <v>5</v>
      </c>
      <c r="C89" s="16" t="s">
        <v>75</v>
      </c>
      <c r="D89" s="15" t="s">
        <v>96</v>
      </c>
      <c r="E89" s="15" t="s">
        <v>102</v>
      </c>
      <c r="F89" s="15" t="s">
        <v>109</v>
      </c>
      <c r="G89" s="15">
        <v>16</v>
      </c>
      <c r="H89" s="31" t="s">
        <v>302</v>
      </c>
      <c r="I89" s="31" t="s">
        <v>317</v>
      </c>
      <c r="J89" s="31" t="s">
        <v>300</v>
      </c>
      <c r="K89" s="33" t="s">
        <v>342</v>
      </c>
      <c r="L89" s="34">
        <v>1</v>
      </c>
      <c r="M89" s="77">
        <v>328.32</v>
      </c>
      <c r="N89" s="81">
        <v>328.32</v>
      </c>
      <c r="O89" s="81">
        <f>SUM(M89-N89)</f>
        <v>0</v>
      </c>
    </row>
    <row r="90" spans="1:15" s="28" customFormat="1" ht="2.25" customHeight="1" outlineLevel="1">
      <c r="A90" s="55" t="s">
        <v>571</v>
      </c>
      <c r="B90" s="56"/>
      <c r="C90" s="56"/>
      <c r="D90" s="57"/>
      <c r="E90" s="57"/>
      <c r="F90" s="57"/>
      <c r="G90" s="57"/>
      <c r="H90" s="54"/>
      <c r="I90" s="54"/>
      <c r="J90" s="54"/>
      <c r="K90" s="58"/>
      <c r="L90" s="54">
        <f>SUBTOTAL(3,L89:L89)</f>
        <v>1</v>
      </c>
      <c r="M90" s="84"/>
      <c r="N90" s="75"/>
      <c r="O90" s="75"/>
    </row>
    <row r="91" spans="1:15" s="28" customFormat="1" ht="25.5" outlineLevel="2">
      <c r="A91" s="15">
        <v>540</v>
      </c>
      <c r="B91" s="16" t="s">
        <v>5</v>
      </c>
      <c r="C91" s="16" t="s">
        <v>75</v>
      </c>
      <c r="D91" s="31" t="s">
        <v>96</v>
      </c>
      <c r="E91" s="15" t="s">
        <v>102</v>
      </c>
      <c r="F91" s="31" t="s">
        <v>686</v>
      </c>
      <c r="G91" s="31">
        <v>16</v>
      </c>
      <c r="H91" s="31" t="s">
        <v>302</v>
      </c>
      <c r="I91" s="31" t="s">
        <v>687</v>
      </c>
      <c r="J91" s="31" t="s">
        <v>297</v>
      </c>
      <c r="K91" s="33" t="s">
        <v>342</v>
      </c>
      <c r="L91" s="34">
        <v>1</v>
      </c>
      <c r="M91" s="77">
        <v>264.86</v>
      </c>
      <c r="N91" s="80">
        <v>377.84</v>
      </c>
      <c r="O91" s="80">
        <f>SUM(M91-N91)</f>
        <v>-112.97999999999996</v>
      </c>
    </row>
    <row r="92" spans="1:15" s="28" customFormat="1" ht="2.25" customHeight="1" outlineLevel="1">
      <c r="A92" s="55" t="s">
        <v>572</v>
      </c>
      <c r="B92" s="56"/>
      <c r="C92" s="56"/>
      <c r="D92" s="54"/>
      <c r="E92" s="57"/>
      <c r="F92" s="54"/>
      <c r="G92" s="54"/>
      <c r="H92" s="54"/>
      <c r="I92" s="54"/>
      <c r="J92" s="54"/>
      <c r="K92" s="58"/>
      <c r="L92" s="54">
        <f>SUBTOTAL(3,L91:L91)</f>
        <v>1</v>
      </c>
      <c r="M92" s="84"/>
      <c r="N92" s="75"/>
      <c r="O92" s="75"/>
    </row>
    <row r="93" spans="1:15" s="28" customFormat="1" ht="25.5" outlineLevel="2">
      <c r="A93" s="15">
        <v>542</v>
      </c>
      <c r="B93" s="16" t="s">
        <v>85</v>
      </c>
      <c r="C93" s="16" t="s">
        <v>77</v>
      </c>
      <c r="D93" s="31" t="s">
        <v>96</v>
      </c>
      <c r="E93" s="31" t="s">
        <v>318</v>
      </c>
      <c r="F93" s="31" t="s">
        <v>319</v>
      </c>
      <c r="G93" s="31"/>
      <c r="H93" s="31"/>
      <c r="I93" s="31" t="s">
        <v>320</v>
      </c>
      <c r="J93" s="31"/>
      <c r="K93" s="33" t="s">
        <v>342</v>
      </c>
      <c r="L93" s="34">
        <v>1</v>
      </c>
      <c r="M93" s="77">
        <v>85.48</v>
      </c>
      <c r="N93" s="80">
        <v>119.02</v>
      </c>
      <c r="O93" s="80">
        <f>SUM(M93-N93)</f>
        <v>-33.53999999999999</v>
      </c>
    </row>
    <row r="94" spans="1:15" s="28" customFormat="1" ht="2.25" customHeight="1" outlineLevel="1">
      <c r="A94" s="55" t="s">
        <v>573</v>
      </c>
      <c r="B94" s="56"/>
      <c r="C94" s="56"/>
      <c r="D94" s="54"/>
      <c r="E94" s="54"/>
      <c r="F94" s="54"/>
      <c r="G94" s="54"/>
      <c r="H94" s="54"/>
      <c r="I94" s="54"/>
      <c r="J94" s="54"/>
      <c r="K94" s="58"/>
      <c r="L94" s="54">
        <f>SUBTOTAL(3,L93:L93)</f>
        <v>1</v>
      </c>
      <c r="M94" s="84"/>
      <c r="N94" s="75"/>
      <c r="O94" s="75"/>
    </row>
    <row r="95" spans="1:15" s="28" customFormat="1" ht="25.5" outlineLevel="2">
      <c r="A95" s="15">
        <v>543</v>
      </c>
      <c r="B95" s="16" t="s">
        <v>76</v>
      </c>
      <c r="C95" s="16" t="s">
        <v>77</v>
      </c>
      <c r="D95" s="31" t="s">
        <v>96</v>
      </c>
      <c r="E95" s="15" t="s">
        <v>101</v>
      </c>
      <c r="F95" s="31" t="s">
        <v>319</v>
      </c>
      <c r="G95" s="31"/>
      <c r="H95" s="31"/>
      <c r="I95" s="31" t="s">
        <v>321</v>
      </c>
      <c r="J95" s="31" t="s">
        <v>8</v>
      </c>
      <c r="K95" s="33" t="s">
        <v>342</v>
      </c>
      <c r="L95" s="34">
        <v>1</v>
      </c>
      <c r="M95" s="77">
        <v>90.66</v>
      </c>
      <c r="N95" s="80">
        <v>100.02</v>
      </c>
      <c r="O95" s="80">
        <f>SUM(M95-N95)</f>
        <v>-9.36</v>
      </c>
    </row>
    <row r="96" spans="1:15" s="28" customFormat="1" ht="12.75" outlineLevel="2">
      <c r="A96" s="15">
        <v>543</v>
      </c>
      <c r="B96" s="16" t="s">
        <v>76</v>
      </c>
      <c r="C96" s="16" t="s">
        <v>77</v>
      </c>
      <c r="D96" s="31" t="s">
        <v>100</v>
      </c>
      <c r="E96" s="15" t="s">
        <v>101</v>
      </c>
      <c r="F96" s="31" t="s">
        <v>410</v>
      </c>
      <c r="G96" s="31"/>
      <c r="H96" s="31"/>
      <c r="I96" s="31"/>
      <c r="J96" s="31" t="s">
        <v>8</v>
      </c>
      <c r="K96" s="33" t="s">
        <v>412</v>
      </c>
      <c r="L96" s="34">
        <v>2</v>
      </c>
      <c r="M96" s="77">
        <v>114.12</v>
      </c>
      <c r="N96" s="75"/>
      <c r="O96" s="75"/>
    </row>
    <row r="97" spans="1:15" s="28" customFormat="1" ht="15" outlineLevel="2">
      <c r="A97" s="15">
        <v>543</v>
      </c>
      <c r="B97" s="16" t="s">
        <v>76</v>
      </c>
      <c r="C97" s="16" t="s">
        <v>77</v>
      </c>
      <c r="D97" s="31"/>
      <c r="E97" s="15" t="s">
        <v>101</v>
      </c>
      <c r="F97" s="31" t="s">
        <v>410</v>
      </c>
      <c r="G97" s="31"/>
      <c r="H97" s="31"/>
      <c r="I97" s="31"/>
      <c r="J97" s="31" t="s">
        <v>8</v>
      </c>
      <c r="K97" s="33" t="s">
        <v>413</v>
      </c>
      <c r="L97" s="33">
        <v>2</v>
      </c>
      <c r="M97" s="77">
        <v>114.12</v>
      </c>
      <c r="N97" s="82">
        <v>113.12</v>
      </c>
      <c r="O97" s="82">
        <f>SUM(M97-N97)</f>
        <v>1</v>
      </c>
    </row>
    <row r="98" spans="1:15" s="28" customFormat="1" ht="2.25" customHeight="1" outlineLevel="1">
      <c r="A98" s="55" t="s">
        <v>574</v>
      </c>
      <c r="B98" s="56"/>
      <c r="C98" s="56"/>
      <c r="D98" s="54"/>
      <c r="E98" s="57"/>
      <c r="F98" s="54"/>
      <c r="G98" s="54"/>
      <c r="H98" s="54"/>
      <c r="I98" s="54"/>
      <c r="J98" s="54"/>
      <c r="K98" s="58"/>
      <c r="L98" s="58">
        <f>SUBTOTAL(3,L95:L97)</f>
        <v>3</v>
      </c>
      <c r="M98" s="84"/>
      <c r="N98" s="75"/>
      <c r="O98" s="75"/>
    </row>
    <row r="99" spans="1:15" s="28" customFormat="1" ht="25.5" outlineLevel="2">
      <c r="A99" s="15">
        <v>544</v>
      </c>
      <c r="B99" s="16" t="s">
        <v>76</v>
      </c>
      <c r="C99" s="16" t="s">
        <v>77</v>
      </c>
      <c r="D99" s="31" t="s">
        <v>96</v>
      </c>
      <c r="E99" s="15" t="s">
        <v>102</v>
      </c>
      <c r="F99" s="31" t="s">
        <v>319</v>
      </c>
      <c r="G99" s="31"/>
      <c r="H99" s="31"/>
      <c r="I99" s="31" t="s">
        <v>322</v>
      </c>
      <c r="J99" s="31" t="s">
        <v>8</v>
      </c>
      <c r="K99" s="33" t="s">
        <v>342</v>
      </c>
      <c r="L99" s="34">
        <v>1</v>
      </c>
      <c r="M99" s="77">
        <v>97.02</v>
      </c>
      <c r="N99" s="80">
        <v>111.23</v>
      </c>
      <c r="O99" s="80">
        <f>SUM(M99-N99)</f>
        <v>-14.210000000000008</v>
      </c>
    </row>
    <row r="100" spans="1:15" s="28" customFormat="1" ht="12.75" outlineLevel="2">
      <c r="A100" s="15">
        <v>544</v>
      </c>
      <c r="B100" s="16" t="s">
        <v>76</v>
      </c>
      <c r="C100" s="16" t="s">
        <v>77</v>
      </c>
      <c r="D100" s="31" t="s">
        <v>100</v>
      </c>
      <c r="E100" s="15" t="s">
        <v>102</v>
      </c>
      <c r="F100" s="31" t="s">
        <v>410</v>
      </c>
      <c r="G100" s="31"/>
      <c r="H100" s="31"/>
      <c r="I100" s="31"/>
      <c r="J100" s="31" t="s">
        <v>8</v>
      </c>
      <c r="K100" s="33" t="s">
        <v>412</v>
      </c>
      <c r="L100" s="34">
        <v>2</v>
      </c>
      <c r="M100" s="77">
        <v>126.62</v>
      </c>
      <c r="N100" s="75"/>
      <c r="O100" s="75"/>
    </row>
    <row r="101" spans="1:15" s="28" customFormat="1" ht="15" outlineLevel="2">
      <c r="A101" s="15">
        <v>544</v>
      </c>
      <c r="B101" s="16" t="s">
        <v>76</v>
      </c>
      <c r="C101" s="16" t="s">
        <v>77</v>
      </c>
      <c r="D101" s="31"/>
      <c r="E101" s="15" t="s">
        <v>102</v>
      </c>
      <c r="F101" s="31" t="s">
        <v>410</v>
      </c>
      <c r="G101" s="31"/>
      <c r="H101" s="31"/>
      <c r="I101" s="31"/>
      <c r="J101" s="31" t="s">
        <v>8</v>
      </c>
      <c r="K101" s="33" t="s">
        <v>413</v>
      </c>
      <c r="L101" s="33">
        <v>2</v>
      </c>
      <c r="M101" s="77">
        <v>126.62</v>
      </c>
      <c r="N101" s="82">
        <v>125.62</v>
      </c>
      <c r="O101" s="82">
        <f>SUM(M101-N101)</f>
        <v>1</v>
      </c>
    </row>
    <row r="102" spans="1:15" s="28" customFormat="1" ht="2.25" customHeight="1" outlineLevel="1">
      <c r="A102" s="55" t="s">
        <v>575</v>
      </c>
      <c r="B102" s="56"/>
      <c r="C102" s="56"/>
      <c r="D102" s="54"/>
      <c r="E102" s="57"/>
      <c r="F102" s="54"/>
      <c r="G102" s="54"/>
      <c r="H102" s="54"/>
      <c r="I102" s="54"/>
      <c r="J102" s="54"/>
      <c r="K102" s="58"/>
      <c r="L102" s="58">
        <f>SUBTOTAL(3,L99:L101)</f>
        <v>3</v>
      </c>
      <c r="M102" s="84"/>
      <c r="N102" s="75"/>
      <c r="O102" s="75"/>
    </row>
    <row r="103" spans="1:15" s="28" customFormat="1" ht="25.5" outlineLevel="2">
      <c r="A103" s="15">
        <v>545</v>
      </c>
      <c r="B103" s="16" t="s">
        <v>76</v>
      </c>
      <c r="C103" s="16" t="s">
        <v>78</v>
      </c>
      <c r="D103" s="31" t="s">
        <v>96</v>
      </c>
      <c r="E103" s="15" t="s">
        <v>101</v>
      </c>
      <c r="F103" s="31" t="s">
        <v>323</v>
      </c>
      <c r="G103" s="31"/>
      <c r="H103" s="31"/>
      <c r="I103" s="31" t="s">
        <v>324</v>
      </c>
      <c r="J103" s="31" t="s">
        <v>8</v>
      </c>
      <c r="K103" s="33" t="s">
        <v>342</v>
      </c>
      <c r="L103" s="34">
        <v>1</v>
      </c>
      <c r="M103" s="77">
        <v>101.07</v>
      </c>
      <c r="N103" s="80">
        <v>99.88</v>
      </c>
      <c r="O103" s="80">
        <f>SUM(M103-N103)</f>
        <v>1.1899999999999977</v>
      </c>
    </row>
    <row r="104" spans="1:15" s="28" customFormat="1" ht="2.25" customHeight="1" outlineLevel="1">
      <c r="A104" s="55" t="s">
        <v>576</v>
      </c>
      <c r="B104" s="56"/>
      <c r="C104" s="56"/>
      <c r="D104" s="54"/>
      <c r="E104" s="57"/>
      <c r="F104" s="54"/>
      <c r="G104" s="54"/>
      <c r="H104" s="54"/>
      <c r="I104" s="54"/>
      <c r="J104" s="54"/>
      <c r="K104" s="58"/>
      <c r="L104" s="54">
        <f>SUBTOTAL(3,L103:L103)</f>
        <v>1</v>
      </c>
      <c r="M104" s="84"/>
      <c r="N104" s="75"/>
      <c r="O104" s="75"/>
    </row>
    <row r="105" spans="1:15" s="28" customFormat="1" ht="25.5" outlineLevel="2">
      <c r="A105" s="15">
        <v>546</v>
      </c>
      <c r="B105" s="16" t="s">
        <v>76</v>
      </c>
      <c r="C105" s="16" t="s">
        <v>78</v>
      </c>
      <c r="D105" s="31" t="s">
        <v>96</v>
      </c>
      <c r="E105" s="15" t="s">
        <v>102</v>
      </c>
      <c r="F105" s="31" t="s">
        <v>323</v>
      </c>
      <c r="G105" s="31"/>
      <c r="H105" s="31"/>
      <c r="I105" s="31" t="s">
        <v>325</v>
      </c>
      <c r="J105" s="31" t="s">
        <v>8</v>
      </c>
      <c r="K105" s="33" t="s">
        <v>342</v>
      </c>
      <c r="L105" s="34">
        <v>1</v>
      </c>
      <c r="M105" s="77">
        <v>117.69</v>
      </c>
      <c r="N105" s="80">
        <v>116.2</v>
      </c>
      <c r="O105" s="80">
        <f>SUM(M105-N105)</f>
        <v>1.4899999999999949</v>
      </c>
    </row>
    <row r="106" spans="1:15" s="28" customFormat="1" ht="2.25" customHeight="1" outlineLevel="1">
      <c r="A106" s="55" t="s">
        <v>577</v>
      </c>
      <c r="B106" s="56"/>
      <c r="C106" s="56"/>
      <c r="D106" s="54"/>
      <c r="E106" s="57"/>
      <c r="F106" s="54"/>
      <c r="G106" s="54"/>
      <c r="H106" s="54"/>
      <c r="I106" s="54"/>
      <c r="J106" s="54"/>
      <c r="K106" s="58"/>
      <c r="L106" s="54">
        <f>SUBTOTAL(3,L105:L105)</f>
        <v>1</v>
      </c>
      <c r="M106" s="84"/>
      <c r="N106" s="75"/>
      <c r="O106" s="75"/>
    </row>
    <row r="107" spans="1:15" s="28" customFormat="1" ht="25.5" outlineLevel="2">
      <c r="A107" s="15">
        <v>547</v>
      </c>
      <c r="B107" s="16" t="s">
        <v>73</v>
      </c>
      <c r="C107" s="16" t="s">
        <v>120</v>
      </c>
      <c r="D107" s="31" t="s">
        <v>96</v>
      </c>
      <c r="E107" s="15" t="s">
        <v>101</v>
      </c>
      <c r="F107" s="31" t="s">
        <v>326</v>
      </c>
      <c r="G107" s="31"/>
      <c r="H107" s="31"/>
      <c r="I107" s="31" t="s">
        <v>327</v>
      </c>
      <c r="J107" s="31" t="s">
        <v>8</v>
      </c>
      <c r="K107" s="33" t="s">
        <v>342</v>
      </c>
      <c r="L107" s="34">
        <v>1</v>
      </c>
      <c r="M107" s="77">
        <v>98.5</v>
      </c>
      <c r="N107" s="80">
        <v>109.2</v>
      </c>
      <c r="O107" s="80">
        <f>SUM(M107-N107)</f>
        <v>-10.700000000000003</v>
      </c>
    </row>
    <row r="108" spans="1:15" s="28" customFormat="1" ht="2.25" customHeight="1" outlineLevel="1">
      <c r="A108" s="55" t="s">
        <v>578</v>
      </c>
      <c r="B108" s="56"/>
      <c r="C108" s="56"/>
      <c r="D108" s="54"/>
      <c r="E108" s="57"/>
      <c r="F108" s="54"/>
      <c r="G108" s="54"/>
      <c r="H108" s="54"/>
      <c r="I108" s="54"/>
      <c r="J108" s="54"/>
      <c r="K108" s="58"/>
      <c r="L108" s="54">
        <f>SUBTOTAL(3,L107:L107)</f>
        <v>1</v>
      </c>
      <c r="M108" s="84"/>
      <c r="N108" s="75"/>
      <c r="O108" s="75"/>
    </row>
    <row r="109" spans="1:15" s="28" customFormat="1" ht="25.5" outlineLevel="2">
      <c r="A109" s="15">
        <v>548</v>
      </c>
      <c r="B109" s="16" t="s">
        <v>73</v>
      </c>
      <c r="C109" s="16" t="s">
        <v>120</v>
      </c>
      <c r="D109" s="15" t="s">
        <v>103</v>
      </c>
      <c r="E109" s="15" t="s">
        <v>101</v>
      </c>
      <c r="F109" s="15">
        <v>159</v>
      </c>
      <c r="G109" s="31"/>
      <c r="H109" s="31"/>
      <c r="I109" s="31"/>
      <c r="J109" s="31"/>
      <c r="K109" s="33" t="s">
        <v>432</v>
      </c>
      <c r="L109" s="33">
        <v>1</v>
      </c>
      <c r="M109" s="77">
        <v>104</v>
      </c>
      <c r="N109" s="81">
        <v>104</v>
      </c>
      <c r="O109" s="81">
        <f>SUM(M109-N109)</f>
        <v>0</v>
      </c>
    </row>
    <row r="110" spans="1:15" s="28" customFormat="1" ht="2.25" customHeight="1" outlineLevel="1">
      <c r="A110" s="55" t="s">
        <v>579</v>
      </c>
      <c r="B110" s="56"/>
      <c r="C110" s="56"/>
      <c r="D110" s="57"/>
      <c r="E110" s="57"/>
      <c r="F110" s="57"/>
      <c r="G110" s="54"/>
      <c r="H110" s="54"/>
      <c r="I110" s="54"/>
      <c r="J110" s="54"/>
      <c r="K110" s="58"/>
      <c r="L110" s="58">
        <f>SUBTOTAL(3,L109:L109)</f>
        <v>1</v>
      </c>
      <c r="M110" s="84"/>
      <c r="N110" s="75"/>
      <c r="O110" s="75"/>
    </row>
    <row r="111" spans="1:15" s="28" customFormat="1" ht="25.5" outlineLevel="2">
      <c r="A111" s="15">
        <v>549</v>
      </c>
      <c r="B111" s="16" t="s">
        <v>73</v>
      </c>
      <c r="C111" s="16" t="s">
        <v>120</v>
      </c>
      <c r="D111" s="31" t="s">
        <v>424</v>
      </c>
      <c r="E111" s="15" t="s">
        <v>101</v>
      </c>
      <c r="F111" s="31" t="s">
        <v>425</v>
      </c>
      <c r="G111" s="31"/>
      <c r="H111" s="31"/>
      <c r="I111" s="31"/>
      <c r="J111" s="31" t="s">
        <v>421</v>
      </c>
      <c r="K111" s="33" t="s">
        <v>432</v>
      </c>
      <c r="L111" s="33">
        <v>2</v>
      </c>
      <c r="M111" s="77">
        <v>115.5</v>
      </c>
      <c r="N111" s="75"/>
      <c r="O111" s="75"/>
    </row>
    <row r="112" spans="1:15" s="28" customFormat="1" ht="25.5" outlineLevel="2">
      <c r="A112" s="15">
        <v>549</v>
      </c>
      <c r="B112" s="16" t="s">
        <v>73</v>
      </c>
      <c r="C112" s="16" t="s">
        <v>120</v>
      </c>
      <c r="D112" s="31" t="s">
        <v>96</v>
      </c>
      <c r="E112" s="15" t="s">
        <v>101</v>
      </c>
      <c r="F112" s="31" t="s">
        <v>689</v>
      </c>
      <c r="G112" s="31"/>
      <c r="H112" s="31"/>
      <c r="I112" s="31" t="s">
        <v>690</v>
      </c>
      <c r="J112" s="31"/>
      <c r="K112" s="33" t="s">
        <v>342</v>
      </c>
      <c r="L112" s="34">
        <v>1</v>
      </c>
      <c r="M112" s="77">
        <v>100</v>
      </c>
      <c r="N112" s="82">
        <v>106.94</v>
      </c>
      <c r="O112" s="82">
        <f>SUM(M112-N112)</f>
        <v>-6.939999999999998</v>
      </c>
    </row>
    <row r="113" spans="1:15" s="28" customFormat="1" ht="2.25" customHeight="1" outlineLevel="1">
      <c r="A113" s="55" t="s">
        <v>580</v>
      </c>
      <c r="B113" s="56"/>
      <c r="C113" s="56"/>
      <c r="D113" s="54"/>
      <c r="E113" s="57"/>
      <c r="F113" s="54"/>
      <c r="G113" s="54"/>
      <c r="H113" s="54"/>
      <c r="I113" s="54"/>
      <c r="J113" s="54"/>
      <c r="K113" s="58"/>
      <c r="L113" s="54">
        <f>SUBTOTAL(3,L111:L112)</f>
        <v>2</v>
      </c>
      <c r="M113" s="84"/>
      <c r="N113" s="75"/>
      <c r="O113" s="75"/>
    </row>
    <row r="114" spans="1:15" s="28" customFormat="1" ht="25.5" outlineLevel="2">
      <c r="A114" s="15">
        <v>551</v>
      </c>
      <c r="B114" s="16" t="s">
        <v>73</v>
      </c>
      <c r="C114" s="16" t="s">
        <v>120</v>
      </c>
      <c r="D114" s="31" t="s">
        <v>96</v>
      </c>
      <c r="E114" s="15" t="s">
        <v>101</v>
      </c>
      <c r="F114" s="31" t="s">
        <v>328</v>
      </c>
      <c r="G114" s="31"/>
      <c r="H114" s="31"/>
      <c r="I114" s="31" t="s">
        <v>329</v>
      </c>
      <c r="J114" s="31"/>
      <c r="K114" s="33" t="s">
        <v>342</v>
      </c>
      <c r="L114" s="34">
        <v>1</v>
      </c>
      <c r="M114" s="77">
        <v>90.5</v>
      </c>
      <c r="N114" s="80">
        <v>109.2</v>
      </c>
      <c r="O114" s="80">
        <f>SUM(M114-N114)</f>
        <v>-18.700000000000003</v>
      </c>
    </row>
    <row r="115" spans="1:15" s="28" customFormat="1" ht="2.25" customHeight="1" outlineLevel="1">
      <c r="A115" s="55" t="s">
        <v>581</v>
      </c>
      <c r="B115" s="56"/>
      <c r="C115" s="56"/>
      <c r="D115" s="54"/>
      <c r="E115" s="57"/>
      <c r="F115" s="54"/>
      <c r="G115" s="54"/>
      <c r="H115" s="54"/>
      <c r="I115" s="54"/>
      <c r="J115" s="54"/>
      <c r="K115" s="58"/>
      <c r="L115" s="54">
        <f>SUBTOTAL(3,L114:L114)</f>
        <v>1</v>
      </c>
      <c r="M115" s="84"/>
      <c r="N115" s="75"/>
      <c r="O115" s="75"/>
    </row>
    <row r="116" spans="1:15" s="28" customFormat="1" ht="25.5" outlineLevel="2">
      <c r="A116" s="15">
        <v>552</v>
      </c>
      <c r="B116" s="16" t="s">
        <v>73</v>
      </c>
      <c r="C116" s="16" t="s">
        <v>120</v>
      </c>
      <c r="D116" s="31" t="s">
        <v>96</v>
      </c>
      <c r="E116" s="15" t="s">
        <v>102</v>
      </c>
      <c r="F116" s="31" t="s">
        <v>326</v>
      </c>
      <c r="G116" s="31"/>
      <c r="H116" s="31"/>
      <c r="I116" s="31" t="s">
        <v>330</v>
      </c>
      <c r="J116" s="31" t="s">
        <v>8</v>
      </c>
      <c r="K116" s="33" t="s">
        <v>342</v>
      </c>
      <c r="L116" s="34">
        <v>1</v>
      </c>
      <c r="M116" s="77">
        <v>109</v>
      </c>
      <c r="N116" s="80">
        <v>116.2</v>
      </c>
      <c r="O116" s="80">
        <f>SUM(M116-N116)</f>
        <v>-7.200000000000003</v>
      </c>
    </row>
    <row r="117" spans="1:15" s="28" customFormat="1" ht="2.25" customHeight="1" outlineLevel="1">
      <c r="A117" s="55" t="s">
        <v>582</v>
      </c>
      <c r="B117" s="56"/>
      <c r="C117" s="56"/>
      <c r="D117" s="54"/>
      <c r="E117" s="57"/>
      <c r="F117" s="54"/>
      <c r="G117" s="54"/>
      <c r="H117" s="54"/>
      <c r="I117" s="54"/>
      <c r="J117" s="54"/>
      <c r="K117" s="58"/>
      <c r="L117" s="54">
        <f>SUBTOTAL(3,L116:L116)</f>
        <v>1</v>
      </c>
      <c r="M117" s="84"/>
      <c r="N117" s="75"/>
      <c r="O117" s="75"/>
    </row>
    <row r="118" spans="1:15" s="28" customFormat="1" ht="25.5" outlineLevel="2">
      <c r="A118" s="15">
        <v>553</v>
      </c>
      <c r="B118" s="16" t="s">
        <v>73</v>
      </c>
      <c r="C118" s="16" t="s">
        <v>120</v>
      </c>
      <c r="D118" s="15" t="s">
        <v>103</v>
      </c>
      <c r="E118" s="31" t="s">
        <v>318</v>
      </c>
      <c r="F118" s="15" t="s">
        <v>117</v>
      </c>
      <c r="G118" s="31"/>
      <c r="H118" s="31"/>
      <c r="I118" s="31"/>
      <c r="J118" s="31"/>
      <c r="K118" s="33" t="s">
        <v>432</v>
      </c>
      <c r="L118" s="33">
        <v>1</v>
      </c>
      <c r="M118" s="77">
        <v>105</v>
      </c>
      <c r="N118" s="82">
        <v>100</v>
      </c>
      <c r="O118" s="82">
        <f>SUM(M118-N118)</f>
        <v>5</v>
      </c>
    </row>
    <row r="119" spans="1:15" s="28" customFormat="1" ht="2.25" customHeight="1" outlineLevel="1">
      <c r="A119" s="55" t="s">
        <v>583</v>
      </c>
      <c r="B119" s="56"/>
      <c r="C119" s="56"/>
      <c r="D119" s="57"/>
      <c r="E119" s="54"/>
      <c r="F119" s="57"/>
      <c r="G119" s="54"/>
      <c r="H119" s="54"/>
      <c r="I119" s="54"/>
      <c r="J119" s="54"/>
      <c r="K119" s="58"/>
      <c r="L119" s="58">
        <f>SUBTOTAL(3,L118:L118)</f>
        <v>1</v>
      </c>
      <c r="M119" s="84"/>
      <c r="N119" s="75"/>
      <c r="O119" s="75"/>
    </row>
    <row r="120" spans="1:15" s="28" customFormat="1" ht="25.5" outlineLevel="2">
      <c r="A120" s="15">
        <v>554</v>
      </c>
      <c r="B120" s="16" t="s">
        <v>73</v>
      </c>
      <c r="C120" s="16" t="s">
        <v>120</v>
      </c>
      <c r="D120" s="31" t="s">
        <v>96</v>
      </c>
      <c r="E120" s="31" t="s">
        <v>318</v>
      </c>
      <c r="F120" s="31" t="s">
        <v>326</v>
      </c>
      <c r="G120" s="31"/>
      <c r="H120" s="31"/>
      <c r="I120" s="31" t="s">
        <v>331</v>
      </c>
      <c r="J120" s="31"/>
      <c r="K120" s="33" t="s">
        <v>342</v>
      </c>
      <c r="L120" s="34">
        <v>1</v>
      </c>
      <c r="M120" s="77">
        <v>97.13</v>
      </c>
      <c r="N120" s="80">
        <v>109.37</v>
      </c>
      <c r="O120" s="80">
        <f>SUM(M120-N120)</f>
        <v>-12.240000000000009</v>
      </c>
    </row>
    <row r="121" spans="1:15" s="28" customFormat="1" ht="25.5" outlineLevel="2">
      <c r="A121" s="15">
        <v>554</v>
      </c>
      <c r="B121" s="16" t="s">
        <v>73</v>
      </c>
      <c r="C121" s="16" t="s">
        <v>120</v>
      </c>
      <c r="D121" s="31" t="s">
        <v>424</v>
      </c>
      <c r="E121" s="31" t="s">
        <v>318</v>
      </c>
      <c r="F121" s="31" t="s">
        <v>426</v>
      </c>
      <c r="G121" s="31"/>
      <c r="H121" s="31"/>
      <c r="I121" s="31"/>
      <c r="J121" s="31" t="s">
        <v>423</v>
      </c>
      <c r="K121" s="33" t="s">
        <v>432</v>
      </c>
      <c r="L121" s="33">
        <v>2</v>
      </c>
      <c r="M121" s="77">
        <v>118.33</v>
      </c>
      <c r="N121" s="81">
        <v>118.33</v>
      </c>
      <c r="O121" s="81">
        <f>SUM(M121-N121)</f>
        <v>0</v>
      </c>
    </row>
    <row r="122" spans="1:15" s="28" customFormat="1" ht="2.25" customHeight="1" outlineLevel="1">
      <c r="A122" s="55" t="s">
        <v>584</v>
      </c>
      <c r="B122" s="56"/>
      <c r="C122" s="56"/>
      <c r="D122" s="54"/>
      <c r="E122" s="54"/>
      <c r="F122" s="54"/>
      <c r="G122" s="54"/>
      <c r="H122" s="54"/>
      <c r="I122" s="54"/>
      <c r="J122" s="54"/>
      <c r="K122" s="58"/>
      <c r="L122" s="58">
        <f>SUBTOTAL(3,L120:L121)</f>
        <v>2</v>
      </c>
      <c r="M122" s="84"/>
      <c r="N122" s="75"/>
      <c r="O122" s="75"/>
    </row>
    <row r="123" spans="1:15" s="28" customFormat="1" ht="25.5" outlineLevel="2">
      <c r="A123" s="15">
        <v>555</v>
      </c>
      <c r="B123" s="16" t="s">
        <v>73</v>
      </c>
      <c r="C123" s="16" t="s">
        <v>74</v>
      </c>
      <c r="D123" s="31" t="s">
        <v>96</v>
      </c>
      <c r="E123" s="15" t="s">
        <v>101</v>
      </c>
      <c r="F123" s="31" t="s">
        <v>332</v>
      </c>
      <c r="G123" s="31"/>
      <c r="H123" s="31"/>
      <c r="I123" s="31" t="s">
        <v>333</v>
      </c>
      <c r="J123" s="31" t="s">
        <v>8</v>
      </c>
      <c r="K123" s="33" t="s">
        <v>342</v>
      </c>
      <c r="L123" s="34">
        <v>1</v>
      </c>
      <c r="M123" s="77">
        <v>113.45</v>
      </c>
      <c r="N123" s="80">
        <v>120.13</v>
      </c>
      <c r="O123" s="80">
        <f>SUM(M123-N123)</f>
        <v>-6.679999999999993</v>
      </c>
    </row>
    <row r="124" spans="1:15" s="28" customFormat="1" ht="2.25" customHeight="1" outlineLevel="1">
      <c r="A124" s="55" t="s">
        <v>585</v>
      </c>
      <c r="B124" s="56"/>
      <c r="C124" s="56"/>
      <c r="D124" s="54"/>
      <c r="E124" s="57"/>
      <c r="F124" s="54"/>
      <c r="G124" s="54"/>
      <c r="H124" s="54"/>
      <c r="I124" s="54"/>
      <c r="J124" s="54"/>
      <c r="K124" s="58"/>
      <c r="L124" s="54">
        <f>SUBTOTAL(3,L123:L123)</f>
        <v>1</v>
      </c>
      <c r="M124" s="84"/>
      <c r="N124" s="75"/>
      <c r="O124" s="75"/>
    </row>
    <row r="125" spans="1:15" s="28" customFormat="1" ht="25.5" outlineLevel="2">
      <c r="A125" s="15">
        <v>556</v>
      </c>
      <c r="B125" s="16" t="s">
        <v>73</v>
      </c>
      <c r="C125" s="16" t="s">
        <v>74</v>
      </c>
      <c r="D125" s="15" t="s">
        <v>103</v>
      </c>
      <c r="E125" s="15" t="s">
        <v>101</v>
      </c>
      <c r="F125" s="15">
        <v>167</v>
      </c>
      <c r="G125" s="31"/>
      <c r="H125" s="31"/>
      <c r="I125" s="31"/>
      <c r="J125" s="31"/>
      <c r="K125" s="33" t="s">
        <v>432</v>
      </c>
      <c r="L125" s="33">
        <v>1</v>
      </c>
      <c r="M125" s="77">
        <v>110.74</v>
      </c>
      <c r="N125" s="81">
        <v>110.74</v>
      </c>
      <c r="O125" s="81">
        <f>SUM(M125-N125)</f>
        <v>0</v>
      </c>
    </row>
    <row r="126" spans="1:15" s="28" customFormat="1" ht="2.25" customHeight="1" outlineLevel="1">
      <c r="A126" s="55" t="s">
        <v>586</v>
      </c>
      <c r="B126" s="56"/>
      <c r="C126" s="56"/>
      <c r="D126" s="57"/>
      <c r="E126" s="57"/>
      <c r="F126" s="57"/>
      <c r="G126" s="54"/>
      <c r="H126" s="54"/>
      <c r="I126" s="54"/>
      <c r="J126" s="54"/>
      <c r="K126" s="58"/>
      <c r="L126" s="58">
        <f>SUBTOTAL(3,L125:L125)</f>
        <v>1</v>
      </c>
      <c r="M126" s="84"/>
      <c r="N126" s="75"/>
      <c r="O126" s="75"/>
    </row>
    <row r="127" spans="1:15" s="28" customFormat="1" ht="25.5" outlineLevel="2">
      <c r="A127" s="15">
        <v>557</v>
      </c>
      <c r="B127" s="16" t="s">
        <v>73</v>
      </c>
      <c r="C127" s="16" t="s">
        <v>74</v>
      </c>
      <c r="D127" s="31" t="s">
        <v>96</v>
      </c>
      <c r="E127" s="15" t="s">
        <v>101</v>
      </c>
      <c r="F127" s="31" t="s">
        <v>334</v>
      </c>
      <c r="G127" s="31"/>
      <c r="H127" s="31"/>
      <c r="I127" s="31" t="s">
        <v>335</v>
      </c>
      <c r="J127" s="31"/>
      <c r="K127" s="33" t="s">
        <v>342</v>
      </c>
      <c r="L127" s="34">
        <v>1</v>
      </c>
      <c r="M127" s="77">
        <v>117.09</v>
      </c>
      <c r="N127" s="80">
        <v>114.07</v>
      </c>
      <c r="O127" s="80">
        <f>SUM(M127-N127)</f>
        <v>3.0200000000000102</v>
      </c>
    </row>
    <row r="128" spans="1:15" s="28" customFormat="1" ht="2.25" customHeight="1" outlineLevel="1">
      <c r="A128" s="55" t="s">
        <v>587</v>
      </c>
      <c r="B128" s="56"/>
      <c r="C128" s="56"/>
      <c r="D128" s="54"/>
      <c r="E128" s="57"/>
      <c r="F128" s="54"/>
      <c r="G128" s="54"/>
      <c r="H128" s="54"/>
      <c r="I128" s="54"/>
      <c r="J128" s="54"/>
      <c r="K128" s="58"/>
      <c r="L128" s="54">
        <f>SUBTOTAL(3,L127:L127)</f>
        <v>1</v>
      </c>
      <c r="M128" s="84"/>
      <c r="N128" s="75"/>
      <c r="O128" s="75"/>
    </row>
    <row r="129" spans="1:15" s="28" customFormat="1" ht="25.5" outlineLevel="2">
      <c r="A129" s="15">
        <v>558</v>
      </c>
      <c r="B129" s="16" t="s">
        <v>73</v>
      </c>
      <c r="C129" s="16" t="s">
        <v>74</v>
      </c>
      <c r="D129" s="31" t="s">
        <v>96</v>
      </c>
      <c r="E129" s="15" t="s">
        <v>102</v>
      </c>
      <c r="F129" s="31" t="s">
        <v>332</v>
      </c>
      <c r="G129" s="31"/>
      <c r="H129" s="31"/>
      <c r="I129" s="31" t="s">
        <v>336</v>
      </c>
      <c r="J129" s="31" t="s">
        <v>8</v>
      </c>
      <c r="K129" s="33" t="s">
        <v>342</v>
      </c>
      <c r="L129" s="34">
        <v>1</v>
      </c>
      <c r="M129" s="77">
        <v>126.91</v>
      </c>
      <c r="N129" s="80">
        <v>132.02</v>
      </c>
      <c r="O129" s="80">
        <f>SUM(M129-N129)</f>
        <v>-5.110000000000014</v>
      </c>
    </row>
    <row r="130" spans="1:15" s="28" customFormat="1" ht="25.5" outlineLevel="2">
      <c r="A130" s="15">
        <v>558</v>
      </c>
      <c r="B130" s="16" t="s">
        <v>73</v>
      </c>
      <c r="C130" s="16" t="s">
        <v>74</v>
      </c>
      <c r="D130" s="31" t="s">
        <v>424</v>
      </c>
      <c r="E130" s="15" t="s">
        <v>102</v>
      </c>
      <c r="F130" s="31" t="s">
        <v>427</v>
      </c>
      <c r="G130" s="31"/>
      <c r="H130" s="31"/>
      <c r="I130" s="31"/>
      <c r="J130" s="31" t="s">
        <v>8</v>
      </c>
      <c r="K130" s="33" t="s">
        <v>432</v>
      </c>
      <c r="L130" s="33">
        <v>2</v>
      </c>
      <c r="M130" s="77">
        <v>138.4</v>
      </c>
      <c r="N130" s="80">
        <v>155.88</v>
      </c>
      <c r="O130" s="80">
        <f>SUM(M130-N130)</f>
        <v>-17.47999999999999</v>
      </c>
    </row>
    <row r="131" spans="1:15" s="28" customFormat="1" ht="2.25" customHeight="1" outlineLevel="1">
      <c r="A131" s="55" t="s">
        <v>588</v>
      </c>
      <c r="B131" s="56"/>
      <c r="C131" s="56"/>
      <c r="D131" s="54"/>
      <c r="E131" s="57"/>
      <c r="F131" s="54"/>
      <c r="G131" s="54"/>
      <c r="H131" s="54"/>
      <c r="I131" s="54"/>
      <c r="J131" s="54"/>
      <c r="K131" s="58"/>
      <c r="L131" s="58">
        <f>SUBTOTAL(3,L129:L130)</f>
        <v>2</v>
      </c>
      <c r="M131" s="84"/>
      <c r="N131" s="75"/>
      <c r="O131" s="75"/>
    </row>
    <row r="132" spans="1:15" s="28" customFormat="1" ht="25.5" outlineLevel="2">
      <c r="A132" s="15">
        <v>559</v>
      </c>
      <c r="B132" s="16" t="s">
        <v>73</v>
      </c>
      <c r="C132" s="16" t="s">
        <v>74</v>
      </c>
      <c r="D132" s="15" t="s">
        <v>103</v>
      </c>
      <c r="E132" s="15" t="s">
        <v>102</v>
      </c>
      <c r="F132" s="15">
        <v>167</v>
      </c>
      <c r="G132" s="31"/>
      <c r="H132" s="31"/>
      <c r="I132" s="31"/>
      <c r="J132" s="31"/>
      <c r="K132" s="33" t="s">
        <v>432</v>
      </c>
      <c r="L132" s="33">
        <v>1</v>
      </c>
      <c r="M132" s="77">
        <v>128.59</v>
      </c>
      <c r="N132" s="81">
        <v>128.59</v>
      </c>
      <c r="O132" s="81">
        <f>SUM(M132-N132)</f>
        <v>0</v>
      </c>
    </row>
    <row r="133" spans="1:15" s="28" customFormat="1" ht="2.25" customHeight="1" outlineLevel="1">
      <c r="A133" s="55" t="s">
        <v>589</v>
      </c>
      <c r="B133" s="56"/>
      <c r="C133" s="56"/>
      <c r="D133" s="57"/>
      <c r="E133" s="57"/>
      <c r="F133" s="57"/>
      <c r="G133" s="54"/>
      <c r="H133" s="54"/>
      <c r="I133" s="54"/>
      <c r="J133" s="54"/>
      <c r="K133" s="58"/>
      <c r="L133" s="58">
        <f>SUBTOTAL(3,L132:L132)</f>
        <v>1</v>
      </c>
      <c r="M133" s="84"/>
      <c r="N133" s="75"/>
      <c r="O133" s="75"/>
    </row>
    <row r="134" spans="1:15" s="28" customFormat="1" ht="25.5" outlineLevel="2">
      <c r="A134" s="15">
        <v>560</v>
      </c>
      <c r="B134" s="16" t="s">
        <v>73</v>
      </c>
      <c r="C134" s="16" t="s">
        <v>74</v>
      </c>
      <c r="D134" s="31" t="s">
        <v>96</v>
      </c>
      <c r="E134" s="15" t="s">
        <v>102</v>
      </c>
      <c r="F134" s="31" t="s">
        <v>689</v>
      </c>
      <c r="G134" s="31"/>
      <c r="H134" s="31"/>
      <c r="I134" s="31" t="s">
        <v>691</v>
      </c>
      <c r="J134" s="31"/>
      <c r="K134" s="33" t="s">
        <v>342</v>
      </c>
      <c r="L134" s="34">
        <v>1</v>
      </c>
      <c r="M134" s="77">
        <v>105</v>
      </c>
      <c r="N134" s="82">
        <v>111.23</v>
      </c>
      <c r="O134" s="82">
        <f>SUM(M134-N134)</f>
        <v>-6.230000000000004</v>
      </c>
    </row>
    <row r="135" spans="1:15" s="28" customFormat="1" ht="25.5" outlineLevel="2">
      <c r="A135" s="15">
        <v>560</v>
      </c>
      <c r="B135" s="16" t="s">
        <v>73</v>
      </c>
      <c r="C135" s="16" t="s">
        <v>74</v>
      </c>
      <c r="D135" s="31" t="s">
        <v>428</v>
      </c>
      <c r="E135" s="15" t="s">
        <v>102</v>
      </c>
      <c r="F135" s="31" t="s">
        <v>429</v>
      </c>
      <c r="G135" s="31"/>
      <c r="H135" s="31"/>
      <c r="I135" s="31"/>
      <c r="J135" s="31" t="s">
        <v>423</v>
      </c>
      <c r="K135" s="33" t="s">
        <v>432</v>
      </c>
      <c r="L135" s="33">
        <v>2</v>
      </c>
      <c r="M135" s="77">
        <v>144.72</v>
      </c>
      <c r="N135" s="81">
        <v>144.72</v>
      </c>
      <c r="O135" s="81">
        <f>SUM(M135-N135)</f>
        <v>0</v>
      </c>
    </row>
    <row r="136" spans="1:15" s="28" customFormat="1" ht="2.25" customHeight="1" outlineLevel="1">
      <c r="A136" s="55" t="s">
        <v>590</v>
      </c>
      <c r="B136" s="56"/>
      <c r="C136" s="56"/>
      <c r="D136" s="54"/>
      <c r="E136" s="57"/>
      <c r="F136" s="54"/>
      <c r="G136" s="54"/>
      <c r="H136" s="54"/>
      <c r="I136" s="54"/>
      <c r="J136" s="54"/>
      <c r="K136" s="58"/>
      <c r="L136" s="58">
        <f>SUBTOTAL(3,L134:L135)</f>
        <v>2</v>
      </c>
      <c r="M136" s="84"/>
      <c r="N136" s="75"/>
      <c r="O136" s="75"/>
    </row>
    <row r="137" spans="1:15" s="28" customFormat="1" ht="25.5" outlineLevel="2">
      <c r="A137" s="15">
        <v>562</v>
      </c>
      <c r="B137" s="16" t="s">
        <v>73</v>
      </c>
      <c r="C137" s="16" t="s">
        <v>74</v>
      </c>
      <c r="D137" s="31" t="s">
        <v>96</v>
      </c>
      <c r="E137" s="15" t="s">
        <v>102</v>
      </c>
      <c r="F137" s="31" t="s">
        <v>334</v>
      </c>
      <c r="G137" s="31"/>
      <c r="H137" s="31"/>
      <c r="I137" s="31" t="s">
        <v>337</v>
      </c>
      <c r="J137" s="31"/>
      <c r="K137" s="33" t="s">
        <v>342</v>
      </c>
      <c r="L137" s="34">
        <v>1</v>
      </c>
      <c r="M137" s="77">
        <v>129.54</v>
      </c>
      <c r="N137" s="82">
        <v>105.64</v>
      </c>
      <c r="O137" s="82">
        <f>SUM(M137-N137)</f>
        <v>23.89999999999999</v>
      </c>
    </row>
    <row r="138" spans="1:15" s="28" customFormat="1" ht="25.5" outlineLevel="2">
      <c r="A138" s="15">
        <v>562</v>
      </c>
      <c r="B138" s="16" t="s">
        <v>73</v>
      </c>
      <c r="C138" s="16" t="s">
        <v>74</v>
      </c>
      <c r="D138" s="31" t="s">
        <v>424</v>
      </c>
      <c r="E138" s="15" t="s">
        <v>102</v>
      </c>
      <c r="F138" s="31" t="s">
        <v>430</v>
      </c>
      <c r="G138" s="31"/>
      <c r="H138" s="31"/>
      <c r="I138" s="31"/>
      <c r="J138" s="31" t="s">
        <v>431</v>
      </c>
      <c r="K138" s="33" t="s">
        <v>432</v>
      </c>
      <c r="L138" s="33">
        <v>2</v>
      </c>
      <c r="M138" s="77">
        <v>155.88</v>
      </c>
      <c r="N138" s="82">
        <v>138.4</v>
      </c>
      <c r="O138" s="82">
        <f>SUM(M138-N138)</f>
        <v>17.47999999999999</v>
      </c>
    </row>
    <row r="139" spans="1:15" s="28" customFormat="1" ht="2.25" customHeight="1" outlineLevel="1">
      <c r="A139" s="55" t="s">
        <v>591</v>
      </c>
      <c r="B139" s="56"/>
      <c r="C139" s="56"/>
      <c r="D139" s="54"/>
      <c r="E139" s="57"/>
      <c r="F139" s="54"/>
      <c r="G139" s="54"/>
      <c r="H139" s="54"/>
      <c r="I139" s="54"/>
      <c r="J139" s="54"/>
      <c r="K139" s="58"/>
      <c r="L139" s="58">
        <f>SUBTOTAL(3,L137:L138)</f>
        <v>2</v>
      </c>
      <c r="M139" s="84"/>
      <c r="N139" s="75"/>
      <c r="O139" s="75"/>
    </row>
    <row r="140" spans="1:15" s="28" customFormat="1" ht="25.5" outlineLevel="2">
      <c r="A140" s="15">
        <v>563</v>
      </c>
      <c r="B140" s="16" t="s">
        <v>55</v>
      </c>
      <c r="C140" s="16" t="s">
        <v>119</v>
      </c>
      <c r="D140" s="15" t="s">
        <v>100</v>
      </c>
      <c r="E140" s="15" t="s">
        <v>102</v>
      </c>
      <c r="F140" s="31" t="s">
        <v>411</v>
      </c>
      <c r="G140" s="31"/>
      <c r="H140" s="31"/>
      <c r="I140" s="31"/>
      <c r="J140" s="31"/>
      <c r="K140" s="33" t="s">
        <v>412</v>
      </c>
      <c r="L140" s="34">
        <v>1</v>
      </c>
      <c r="M140" s="77">
        <v>118.43</v>
      </c>
      <c r="N140" s="82">
        <v>117.43</v>
      </c>
      <c r="O140" s="82">
        <f>SUM(M140-N140)</f>
        <v>1</v>
      </c>
    </row>
    <row r="141" spans="1:15" s="28" customFormat="1" ht="25.5" outlineLevel="2">
      <c r="A141" s="15">
        <v>563</v>
      </c>
      <c r="B141" s="16" t="s">
        <v>55</v>
      </c>
      <c r="C141" s="16" t="s">
        <v>119</v>
      </c>
      <c r="D141" s="15" t="s">
        <v>100</v>
      </c>
      <c r="E141" s="15" t="s">
        <v>102</v>
      </c>
      <c r="F141" s="31" t="s">
        <v>411</v>
      </c>
      <c r="G141" s="31"/>
      <c r="H141" s="31"/>
      <c r="I141" s="31"/>
      <c r="J141" s="31"/>
      <c r="K141" s="33" t="s">
        <v>413</v>
      </c>
      <c r="L141" s="33">
        <v>1</v>
      </c>
      <c r="M141" s="77">
        <v>118.43</v>
      </c>
      <c r="N141" s="82">
        <v>117.43</v>
      </c>
      <c r="O141" s="82">
        <f>SUM(M141-N141)</f>
        <v>1</v>
      </c>
    </row>
    <row r="142" spans="1:15" s="28" customFormat="1" ht="2.25" customHeight="1" outlineLevel="1">
      <c r="A142" s="55" t="s">
        <v>592</v>
      </c>
      <c r="B142" s="56"/>
      <c r="C142" s="56"/>
      <c r="D142" s="57"/>
      <c r="E142" s="57"/>
      <c r="F142" s="54"/>
      <c r="G142" s="54"/>
      <c r="H142" s="54"/>
      <c r="I142" s="54"/>
      <c r="J142" s="54"/>
      <c r="K142" s="58"/>
      <c r="L142" s="58">
        <f>SUBTOTAL(3,L140:L141)</f>
        <v>2</v>
      </c>
      <c r="M142" s="84"/>
      <c r="N142" s="75"/>
      <c r="O142" s="75"/>
    </row>
    <row r="143" spans="1:15" s="28" customFormat="1" ht="25.5" outlineLevel="2">
      <c r="A143" s="15">
        <v>564</v>
      </c>
      <c r="B143" s="16" t="s">
        <v>55</v>
      </c>
      <c r="C143" s="16" t="s">
        <v>119</v>
      </c>
      <c r="D143" s="31" t="s">
        <v>100</v>
      </c>
      <c r="E143" s="15" t="s">
        <v>102</v>
      </c>
      <c r="F143" s="31" t="s">
        <v>118</v>
      </c>
      <c r="G143" s="31"/>
      <c r="H143" s="31"/>
      <c r="I143" s="31"/>
      <c r="J143" s="31"/>
      <c r="K143" s="33" t="s">
        <v>412</v>
      </c>
      <c r="L143" s="34">
        <v>1</v>
      </c>
      <c r="M143" s="77">
        <v>121.79</v>
      </c>
      <c r="N143" s="82">
        <v>120.79</v>
      </c>
      <c r="O143" s="82">
        <f>SUM(M143-N143)</f>
        <v>1</v>
      </c>
    </row>
    <row r="144" spans="1:15" s="28" customFormat="1" ht="25.5" outlineLevel="2">
      <c r="A144" s="15">
        <v>564</v>
      </c>
      <c r="B144" s="16" t="s">
        <v>55</v>
      </c>
      <c r="C144" s="16" t="s">
        <v>119</v>
      </c>
      <c r="D144" s="31"/>
      <c r="E144" s="15" t="s">
        <v>102</v>
      </c>
      <c r="F144" s="31" t="s">
        <v>118</v>
      </c>
      <c r="G144" s="31"/>
      <c r="H144" s="31"/>
      <c r="I144" s="31"/>
      <c r="J144" s="31"/>
      <c r="K144" s="33" t="s">
        <v>413</v>
      </c>
      <c r="L144" s="33">
        <v>1</v>
      </c>
      <c r="M144" s="77">
        <v>121.79</v>
      </c>
      <c r="N144" s="82">
        <v>120.79</v>
      </c>
      <c r="O144" s="82">
        <f>SUM(M144-N144)</f>
        <v>1</v>
      </c>
    </row>
    <row r="145" spans="1:15" s="28" customFormat="1" ht="25.5" outlineLevel="2">
      <c r="A145" s="15">
        <v>564</v>
      </c>
      <c r="B145" s="16" t="s">
        <v>55</v>
      </c>
      <c r="C145" s="16" t="s">
        <v>119</v>
      </c>
      <c r="D145" s="31" t="s">
        <v>96</v>
      </c>
      <c r="E145" s="15" t="s">
        <v>102</v>
      </c>
      <c r="F145" s="31" t="s">
        <v>338</v>
      </c>
      <c r="G145" s="31"/>
      <c r="H145" s="31"/>
      <c r="I145" s="31" t="s">
        <v>339</v>
      </c>
      <c r="J145" s="31"/>
      <c r="K145" s="33" t="s">
        <v>342</v>
      </c>
      <c r="L145" s="34">
        <v>2</v>
      </c>
      <c r="M145" s="77">
        <v>130.18</v>
      </c>
      <c r="N145" s="82">
        <v>116.2</v>
      </c>
      <c r="O145" s="82">
        <f>SUM(M145-N145)</f>
        <v>13.980000000000004</v>
      </c>
    </row>
    <row r="146" spans="1:15" s="28" customFormat="1" ht="2.25" customHeight="1" outlineLevel="1">
      <c r="A146" s="55" t="s">
        <v>593</v>
      </c>
      <c r="B146" s="56"/>
      <c r="C146" s="56"/>
      <c r="D146" s="54"/>
      <c r="E146" s="57"/>
      <c r="F146" s="54"/>
      <c r="G146" s="54"/>
      <c r="H146" s="54"/>
      <c r="I146" s="54"/>
      <c r="J146" s="54"/>
      <c r="K146" s="58"/>
      <c r="L146" s="54">
        <f>SUBTOTAL(3,L143:L145)</f>
        <v>3</v>
      </c>
      <c r="M146" s="84"/>
      <c r="N146" s="75"/>
      <c r="O146" s="75"/>
    </row>
    <row r="147" spans="1:15" s="28" customFormat="1" ht="25.5" outlineLevel="2">
      <c r="A147" s="15">
        <v>566</v>
      </c>
      <c r="B147" s="16" t="s">
        <v>55</v>
      </c>
      <c r="C147" s="16" t="s">
        <v>74</v>
      </c>
      <c r="D147" s="31" t="s">
        <v>96</v>
      </c>
      <c r="E147" s="31" t="s">
        <v>318</v>
      </c>
      <c r="F147" s="31" t="s">
        <v>692</v>
      </c>
      <c r="G147" s="31"/>
      <c r="H147" s="31"/>
      <c r="I147" s="31" t="s">
        <v>693</v>
      </c>
      <c r="J147" s="31"/>
      <c r="K147" s="33" t="s">
        <v>342</v>
      </c>
      <c r="L147" s="34">
        <v>1</v>
      </c>
      <c r="M147" s="77">
        <v>96</v>
      </c>
      <c r="N147" s="82">
        <v>102.52</v>
      </c>
      <c r="O147" s="82">
        <f>SUM(M147-N147)</f>
        <v>-6.519999999999996</v>
      </c>
    </row>
    <row r="148" spans="1:15" s="28" customFormat="1" ht="2.25" customHeight="1" outlineLevel="1">
      <c r="A148" s="55" t="s">
        <v>594</v>
      </c>
      <c r="B148" s="56"/>
      <c r="C148" s="56"/>
      <c r="D148" s="54"/>
      <c r="E148" s="54"/>
      <c r="F148" s="54"/>
      <c r="G148" s="54"/>
      <c r="H148" s="54"/>
      <c r="I148" s="54"/>
      <c r="J148" s="54"/>
      <c r="K148" s="58"/>
      <c r="L148" s="54">
        <f>SUBTOTAL(3,L147:L147)</f>
        <v>1</v>
      </c>
      <c r="M148" s="84"/>
      <c r="N148" s="75"/>
      <c r="O148" s="75"/>
    </row>
    <row r="149" spans="1:15" s="28" customFormat="1" ht="25.5" outlineLevel="2">
      <c r="A149" s="15">
        <v>567</v>
      </c>
      <c r="B149" s="16" t="s">
        <v>55</v>
      </c>
      <c r="C149" s="16" t="s">
        <v>74</v>
      </c>
      <c r="D149" s="15" t="s">
        <v>100</v>
      </c>
      <c r="E149" s="15" t="s">
        <v>101</v>
      </c>
      <c r="F149" s="31" t="s">
        <v>411</v>
      </c>
      <c r="G149" s="31"/>
      <c r="H149" s="31"/>
      <c r="I149" s="31"/>
      <c r="J149" s="15" t="s">
        <v>121</v>
      </c>
      <c r="K149" s="33" t="s">
        <v>412</v>
      </c>
      <c r="L149" s="34">
        <v>1</v>
      </c>
      <c r="M149" s="77">
        <v>110</v>
      </c>
      <c r="N149" s="82">
        <v>109</v>
      </c>
      <c r="O149" s="82">
        <f>SUM(M149-N149)</f>
        <v>1</v>
      </c>
    </row>
    <row r="150" spans="1:15" s="28" customFormat="1" ht="25.5" outlineLevel="2">
      <c r="A150" s="15">
        <v>567</v>
      </c>
      <c r="B150" s="16" t="s">
        <v>55</v>
      </c>
      <c r="C150" s="16" t="s">
        <v>74</v>
      </c>
      <c r="D150" s="15" t="s">
        <v>100</v>
      </c>
      <c r="E150" s="15" t="s">
        <v>101</v>
      </c>
      <c r="F150" s="31" t="s">
        <v>411</v>
      </c>
      <c r="G150" s="31"/>
      <c r="H150" s="31"/>
      <c r="I150" s="31"/>
      <c r="J150" s="15" t="s">
        <v>121</v>
      </c>
      <c r="K150" s="33" t="s">
        <v>413</v>
      </c>
      <c r="L150" s="33">
        <v>1</v>
      </c>
      <c r="M150" s="77">
        <v>110</v>
      </c>
      <c r="N150" s="82">
        <v>109</v>
      </c>
      <c r="O150" s="82">
        <f>SUM(M150-N150)</f>
        <v>1</v>
      </c>
    </row>
    <row r="151" spans="1:15" s="28" customFormat="1" ht="2.25" customHeight="1" outlineLevel="1">
      <c r="A151" s="55" t="s">
        <v>595</v>
      </c>
      <c r="B151" s="56"/>
      <c r="C151" s="56"/>
      <c r="D151" s="57"/>
      <c r="E151" s="57"/>
      <c r="F151" s="54"/>
      <c r="G151" s="54"/>
      <c r="H151" s="54"/>
      <c r="I151" s="54"/>
      <c r="J151" s="57"/>
      <c r="K151" s="58"/>
      <c r="L151" s="58">
        <f>SUBTOTAL(3,L149:L150)</f>
        <v>2</v>
      </c>
      <c r="M151" s="84"/>
      <c r="N151" s="75"/>
      <c r="O151" s="75"/>
    </row>
    <row r="152" spans="1:15" s="28" customFormat="1" ht="25.5" outlineLevel="2">
      <c r="A152" s="15">
        <v>568</v>
      </c>
      <c r="B152" s="16" t="s">
        <v>55</v>
      </c>
      <c r="C152" s="16" t="s">
        <v>74</v>
      </c>
      <c r="D152" s="36" t="s">
        <v>96</v>
      </c>
      <c r="E152" s="15" t="s">
        <v>101</v>
      </c>
      <c r="F152" s="36" t="s">
        <v>340</v>
      </c>
      <c r="G152" s="36"/>
      <c r="H152" s="36"/>
      <c r="I152" s="36" t="s">
        <v>341</v>
      </c>
      <c r="J152" s="36"/>
      <c r="K152" s="33" t="s">
        <v>342</v>
      </c>
      <c r="L152" s="34">
        <v>1</v>
      </c>
      <c r="M152" s="77">
        <v>116.91</v>
      </c>
      <c r="N152" s="80">
        <v>123.34</v>
      </c>
      <c r="O152" s="80">
        <f>SUM(M152-N152)</f>
        <v>-6.430000000000007</v>
      </c>
    </row>
    <row r="153" spans="1:15" s="28" customFormat="1" ht="2.25" customHeight="1" outlineLevel="1">
      <c r="A153" s="44" t="s">
        <v>596</v>
      </c>
      <c r="B153" s="46"/>
      <c r="C153" s="46"/>
      <c r="D153" s="48"/>
      <c r="E153" s="45"/>
      <c r="F153" s="48"/>
      <c r="G153" s="48"/>
      <c r="H153" s="48"/>
      <c r="I153" s="48"/>
      <c r="J153" s="48"/>
      <c r="K153" s="49"/>
      <c r="L153" s="47">
        <f>SUBTOTAL(3,L152:L152)</f>
        <v>1</v>
      </c>
      <c r="M153" s="72"/>
      <c r="N153" s="76"/>
      <c r="O153" s="76"/>
    </row>
  </sheetData>
  <sheetProtection/>
  <autoFilter ref="A1:O152"/>
  <printOptions horizontalCentered="1"/>
  <pageMargins left="0.2" right="0.2" top="1" bottom="0.2" header="0.3" footer="0.3"/>
  <pageSetup horizontalDpi="600" verticalDpi="600" orientation="landscape" scale="84" r:id="rId1"/>
  <headerFooter>
    <oddHeader>&amp;L&amp;"Arial,Bold"&amp;12Southwestern Ohio EPC
Transportation Supply  - Tires&amp;R&amp;"Arial,Bold"&amp;12Pricing:  March 1, 2018 - February 28,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Houston</dc:creator>
  <cp:keywords/>
  <dc:description/>
  <cp:lastModifiedBy>Robin</cp:lastModifiedBy>
  <cp:lastPrinted>2018-04-16T19:20:03Z</cp:lastPrinted>
  <dcterms:created xsi:type="dcterms:W3CDTF">2007-12-14T14:24:34Z</dcterms:created>
  <dcterms:modified xsi:type="dcterms:W3CDTF">2018-04-16T19:20:07Z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